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'1'!$4:$14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<sst xmlns="http://schemas.openxmlformats.org/spreadsheetml/2006/main" count="118" uniqueCount="59">
  <si>
    <t>津南区2025年第二批职业技能培训补贴资金情况明细表</t>
  </si>
  <si>
    <t>填报单位：天津市津南区人力资源和社会保障局</t>
  </si>
  <si>
    <t>制表人：</t>
  </si>
  <si>
    <t>卜倩倩</t>
  </si>
  <si>
    <t>制表日期：</t>
  </si>
  <si>
    <t>序号</t>
  </si>
  <si>
    <t>开班备案号</t>
  </si>
  <si>
    <t>培训机构名称</t>
  </si>
  <si>
    <t>机构性质</t>
  </si>
  <si>
    <t>职业（工种）</t>
  </si>
  <si>
    <t>需求程度</t>
  </si>
  <si>
    <t>等级</t>
  </si>
  <si>
    <t>培训课时</t>
  </si>
  <si>
    <t>培训过程</t>
  </si>
  <si>
    <t>培训费补贴标准(元/人）</t>
  </si>
  <si>
    <t>鉴定费补贴标准(元/人）</t>
  </si>
  <si>
    <t>人员类别</t>
  </si>
  <si>
    <t>备案人数</t>
  </si>
  <si>
    <t>补贴人数</t>
  </si>
  <si>
    <t>班次</t>
  </si>
  <si>
    <t>比例</t>
  </si>
  <si>
    <t>培训费补贴金额（元）</t>
  </si>
  <si>
    <t>鉴定费补贴金额（元）</t>
  </si>
  <si>
    <t>合计（元）</t>
  </si>
  <si>
    <t>银行户名</t>
  </si>
  <si>
    <t>开户银行</t>
  </si>
  <si>
    <t>银行账号</t>
  </si>
  <si>
    <t>总计</t>
  </si>
  <si>
    <t>天津市津南区为民职业培训学校</t>
  </si>
  <si>
    <t>职业培训机构</t>
  </si>
  <si>
    <t>中式面点师</t>
  </si>
  <si>
    <t>紧缺</t>
  </si>
  <si>
    <t>初级</t>
  </si>
  <si>
    <t>线上线下</t>
  </si>
  <si>
    <t>失业人员、就业困难人员</t>
  </si>
  <si>
    <t>天津农村商业银行股份有限公司津南辛庄支行</t>
  </si>
  <si>
    <t>902070******32119</t>
  </si>
  <si>
    <t>天津市津南区新兴职业培训学校</t>
  </si>
  <si>
    <t>老年人能力评估师</t>
  </si>
  <si>
    <t>非常紧缺</t>
  </si>
  <si>
    <t>高级</t>
  </si>
  <si>
    <t>高校学生</t>
  </si>
  <si>
    <t>天津银行股份有限公司津南支行</t>
  </si>
  <si>
    <t>156901******06333</t>
  </si>
  <si>
    <t>天津市华阳职业培训学校</t>
  </si>
  <si>
    <t>电工</t>
  </si>
  <si>
    <t>农村劳动力、失业人员、就业困难人员、正在领取失业金人员</t>
  </si>
  <si>
    <t>天津农村商业银行股份有限公司津南水岸华庭分理处</t>
  </si>
  <si>
    <t>902020******03221</t>
  </si>
  <si>
    <t>天津市津南区鸿文职业培训学校</t>
  </si>
  <si>
    <t>养老护理员</t>
  </si>
  <si>
    <t>农村劳动力、失业人员、就业困难人员</t>
  </si>
  <si>
    <t>中国建设银行股份有限公司天津津南支行</t>
  </si>
  <si>
    <t>120501******01704</t>
  </si>
  <si>
    <t>农村劳动力、失业人员正在领取失业金人员</t>
  </si>
  <si>
    <t>保健按摩师</t>
  </si>
  <si>
    <t>天津市津南区树人职业培训学校</t>
  </si>
  <si>
    <t>中信银行股份有限公司天津津南支行</t>
  </si>
  <si>
    <t>811140******92144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</si>
</sst>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9"/>
      <color theme="1"/>
      <name val="Times New Roman"/>
      <charset val="134"/>
    </font>
    <font>
      <sz val="8"/>
      <color theme="1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4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 2" xfId="49"/>
    <cellStyle name="常规 7" xfId="5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zoomScale="120" zoomScaleNormal="120" workbookViewId="0">
      <pane xSplit="3" ySplit="5" topLeftCell="D6" activePane="bottomRight" state="frozen"/>
      <selection/>
      <selection pane="topRight"/>
      <selection pane="bottomLeft"/>
      <selection pane="bottomRight" activeCell="E2" sqref="A1:V14"/>
    </sheetView>
  </sheetViews>
  <sheetFormatPr defaultColWidth="9" defaultRowHeight="14.25"/>
  <cols>
    <col min="1" max="1" width="6.25" style="4" customWidth="1"/>
    <col min="2" max="2" width="15.0833333333333" style="4" customWidth="1"/>
    <col min="3" max="3" width="29.6083333333333" style="5" customWidth="1"/>
    <col min="4" max="4" width="10.6833333333333" style="4" customWidth="1"/>
    <col min="5" max="5" width="16.35" style="4" customWidth="1"/>
    <col min="6" max="6" width="7.15833333333333" style="6" customWidth="1"/>
    <col min="7" max="7" width="7" style="4" customWidth="1"/>
    <col min="8" max="8" width="5" style="4" customWidth="1"/>
    <col min="9" max="9" width="7.95" style="4" customWidth="1"/>
    <col min="10" max="10" width="9.425" style="6" customWidth="1"/>
    <col min="11" max="11" width="8.4" style="6" customWidth="1"/>
    <col min="12" max="12" width="14.7916666666667" style="6" customWidth="1"/>
    <col min="13" max="13" width="7.25" style="6" customWidth="1"/>
    <col min="14" max="14" width="7.15833333333333" style="7" customWidth="1"/>
    <col min="15" max="15" width="6.25" style="6" customWidth="1"/>
    <col min="16" max="16" width="6.13333333333333" style="6" customWidth="1"/>
    <col min="17" max="17" width="8.74166666666667" style="8" customWidth="1"/>
    <col min="18" max="18" width="8.875" style="8" customWidth="1"/>
    <col min="19" max="19" width="8.05833333333333" style="8" customWidth="1"/>
    <col min="20" max="20" width="29.9" style="8" customWidth="1"/>
    <col min="21" max="21" width="27.8833333333333" style="5" customWidth="1"/>
    <col min="22" max="22" width="17.3916666666667" style="4" customWidth="1"/>
    <col min="23" max="16380" width="9" style="4"/>
  </cols>
  <sheetData>
    <row r="1" s="1" customFormat="1" ht="60" customHeight="1" spans="1:22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5"/>
      <c r="R1" s="25"/>
      <c r="S1" s="25"/>
      <c r="T1" s="10"/>
      <c r="U1" s="10"/>
      <c r="V1" s="26"/>
    </row>
    <row r="2" s="2" customFormat="1" ht="30" customHeight="1" spans="1:22">
      <c r="A2" s="11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2</v>
      </c>
      <c r="Q2" s="27" t="s">
        <v>3</v>
      </c>
      <c r="R2" s="27"/>
      <c r="S2" s="27"/>
      <c r="T2" s="27"/>
      <c r="U2" s="27" t="s">
        <v>4</v>
      </c>
      <c r="V2" s="28">
        <v>45756</v>
      </c>
    </row>
    <row r="3" s="2" customFormat="1" ht="20" customHeight="1" spans="1:22">
      <c r="A3" s="14" t="s">
        <v>5</v>
      </c>
      <c r="B3" s="14" t="s">
        <v>6</v>
      </c>
      <c r="C3" s="15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4" t="s">
        <v>20</v>
      </c>
      <c r="Q3" s="15" t="s">
        <v>21</v>
      </c>
      <c r="R3" s="15" t="s">
        <v>22</v>
      </c>
      <c r="S3" s="15" t="s">
        <v>23</v>
      </c>
      <c r="T3" s="15" t="s">
        <v>24</v>
      </c>
      <c r="U3" s="15" t="s">
        <v>25</v>
      </c>
      <c r="V3" s="14" t="s">
        <v>26</v>
      </c>
    </row>
    <row r="4" s="2" customFormat="1" ht="20" customHeight="1" spans="1:22">
      <c r="A4" s="14"/>
      <c r="B4" s="14"/>
      <c r="C4" s="15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4"/>
      <c r="Q4" s="15"/>
      <c r="R4" s="15"/>
      <c r="S4" s="15"/>
      <c r="T4" s="15"/>
      <c r="U4" s="15"/>
      <c r="V4" s="14"/>
    </row>
    <row r="5" s="2" customFormat="1" ht="25" customHeight="1" spans="1:22">
      <c r="A5" s="14"/>
      <c r="B5" s="16" t="s">
        <v>27</v>
      </c>
      <c r="C5" s="17"/>
      <c r="D5" s="14"/>
      <c r="E5" s="14"/>
      <c r="F5" s="14"/>
      <c r="G5" s="15"/>
      <c r="H5" s="15"/>
      <c r="I5" s="15"/>
      <c r="J5" s="15"/>
      <c r="K5" s="15"/>
      <c r="L5" s="15"/>
      <c r="M5" s="21">
        <f>SUM(M6:M14)</f>
        <v>397</v>
      </c>
      <c r="N5" s="21">
        <f>SUM(N6:N14)</f>
        <v>226</v>
      </c>
      <c r="O5" s="21">
        <f>SUM(O6:O14)</f>
        <v>9</v>
      </c>
      <c r="P5" s="21"/>
      <c r="Q5" s="21">
        <f>SUM(Q6:Q14)</f>
        <v>303515.1</v>
      </c>
      <c r="R5" s="21">
        <f>SUM(R6:R14)</f>
        <v>74080</v>
      </c>
      <c r="S5" s="21">
        <f>SUM(S6:S14)</f>
        <v>377595.1</v>
      </c>
      <c r="T5" s="29"/>
      <c r="U5" s="29"/>
      <c r="V5" s="30"/>
    </row>
    <row r="6" s="3" customFormat="1" ht="31" customHeight="1" spans="1:22">
      <c r="A6" s="18">
        <v>1</v>
      </c>
      <c r="B6" s="19">
        <v>24112001070004</v>
      </c>
      <c r="C6" s="20" t="s">
        <v>28</v>
      </c>
      <c r="D6" s="14" t="s">
        <v>29</v>
      </c>
      <c r="E6" s="14" t="s">
        <v>30</v>
      </c>
      <c r="F6" s="14" t="s">
        <v>31</v>
      </c>
      <c r="G6" s="15" t="s">
        <v>32</v>
      </c>
      <c r="H6" s="14">
        <v>120</v>
      </c>
      <c r="I6" s="15" t="s">
        <v>33</v>
      </c>
      <c r="J6" s="22">
        <v>1600</v>
      </c>
      <c r="K6" s="22">
        <v>300</v>
      </c>
      <c r="L6" s="23" t="s">
        <v>34</v>
      </c>
      <c r="M6" s="22">
        <v>36</v>
      </c>
      <c r="N6" s="22">
        <v>21</v>
      </c>
      <c r="O6" s="22">
        <v>1</v>
      </c>
      <c r="P6" s="24">
        <v>0.63</v>
      </c>
      <c r="Q6" s="22">
        <f t="shared" ref="Q6:Q14" si="0">N6*J6*P6</f>
        <v>21168</v>
      </c>
      <c r="R6" s="31">
        <f t="shared" ref="R6:R14" si="1">N6*K6</f>
        <v>6300</v>
      </c>
      <c r="S6" s="32">
        <f t="shared" ref="S6:S14" si="2">R6+Q6</f>
        <v>27468</v>
      </c>
      <c r="T6" s="29" t="s">
        <v>28</v>
      </c>
      <c r="U6" s="29" t="s">
        <v>35</v>
      </c>
      <c r="V6" s="30" t="s">
        <v>36</v>
      </c>
    </row>
    <row r="7" s="3" customFormat="1" ht="31" customHeight="1" spans="1:22">
      <c r="A7" s="18">
        <v>2</v>
      </c>
      <c r="B7" s="19">
        <v>24112001070383</v>
      </c>
      <c r="C7" s="20" t="s">
        <v>37</v>
      </c>
      <c r="D7" s="14" t="s">
        <v>29</v>
      </c>
      <c r="E7" s="14" t="s">
        <v>38</v>
      </c>
      <c r="F7" s="14" t="s">
        <v>39</v>
      </c>
      <c r="G7" s="15" t="s">
        <v>40</v>
      </c>
      <c r="H7" s="14">
        <v>120</v>
      </c>
      <c r="I7" s="15" t="s">
        <v>33</v>
      </c>
      <c r="J7" s="22">
        <v>2200</v>
      </c>
      <c r="K7" s="22">
        <v>410</v>
      </c>
      <c r="L7" s="23" t="s">
        <v>41</v>
      </c>
      <c r="M7" s="22">
        <v>42</v>
      </c>
      <c r="N7" s="22">
        <v>14</v>
      </c>
      <c r="O7" s="22">
        <v>1</v>
      </c>
      <c r="P7" s="24">
        <v>0.7</v>
      </c>
      <c r="Q7" s="22">
        <f t="shared" si="0"/>
        <v>21560</v>
      </c>
      <c r="R7" s="31">
        <f t="shared" si="1"/>
        <v>5740</v>
      </c>
      <c r="S7" s="32">
        <f t="shared" si="2"/>
        <v>27300</v>
      </c>
      <c r="T7" s="29" t="s">
        <v>37</v>
      </c>
      <c r="U7" s="29" t="s">
        <v>42</v>
      </c>
      <c r="V7" s="30" t="s">
        <v>43</v>
      </c>
    </row>
    <row r="8" s="3" customFormat="1" ht="34" customHeight="1" spans="1:22">
      <c r="A8" s="18">
        <v>3</v>
      </c>
      <c r="B8" s="19">
        <v>24112001070384</v>
      </c>
      <c r="C8" s="20" t="s">
        <v>44</v>
      </c>
      <c r="D8" s="14" t="s">
        <v>29</v>
      </c>
      <c r="E8" s="14" t="s">
        <v>45</v>
      </c>
      <c r="F8" s="14" t="s">
        <v>31</v>
      </c>
      <c r="G8" s="15" t="s">
        <v>32</v>
      </c>
      <c r="H8" s="14">
        <v>120</v>
      </c>
      <c r="I8" s="15" t="s">
        <v>33</v>
      </c>
      <c r="J8" s="22">
        <v>1650</v>
      </c>
      <c r="K8" s="22">
        <v>300</v>
      </c>
      <c r="L8" s="23" t="s">
        <v>46</v>
      </c>
      <c r="M8" s="22">
        <v>49</v>
      </c>
      <c r="N8" s="22">
        <v>23</v>
      </c>
      <c r="O8" s="22">
        <v>1</v>
      </c>
      <c r="P8" s="24">
        <v>0.63</v>
      </c>
      <c r="Q8" s="22">
        <f t="shared" si="0"/>
        <v>23908.5</v>
      </c>
      <c r="R8" s="31">
        <f t="shared" si="1"/>
        <v>6900</v>
      </c>
      <c r="S8" s="32">
        <f t="shared" si="2"/>
        <v>30808.5</v>
      </c>
      <c r="T8" s="29" t="s">
        <v>44</v>
      </c>
      <c r="U8" s="29" t="s">
        <v>47</v>
      </c>
      <c r="V8" s="30" t="s">
        <v>48</v>
      </c>
    </row>
    <row r="9" s="3" customFormat="1" ht="31" customHeight="1" spans="1:22">
      <c r="A9" s="18">
        <v>4</v>
      </c>
      <c r="B9" s="19">
        <v>24112001070385</v>
      </c>
      <c r="C9" s="20" t="s">
        <v>49</v>
      </c>
      <c r="D9" s="14" t="s">
        <v>29</v>
      </c>
      <c r="E9" s="14" t="s">
        <v>50</v>
      </c>
      <c r="F9" s="14" t="s">
        <v>39</v>
      </c>
      <c r="G9" s="15" t="s">
        <v>32</v>
      </c>
      <c r="H9" s="14">
        <v>120</v>
      </c>
      <c r="I9" s="15" t="s">
        <v>33</v>
      </c>
      <c r="J9" s="22">
        <v>1500</v>
      </c>
      <c r="K9" s="22">
        <v>210</v>
      </c>
      <c r="L9" s="23" t="s">
        <v>51</v>
      </c>
      <c r="M9" s="22">
        <v>40</v>
      </c>
      <c r="N9" s="22">
        <v>24</v>
      </c>
      <c r="O9" s="22">
        <v>1</v>
      </c>
      <c r="P9" s="24">
        <v>0.7</v>
      </c>
      <c r="Q9" s="22">
        <f t="shared" si="0"/>
        <v>25200</v>
      </c>
      <c r="R9" s="31">
        <f t="shared" si="1"/>
        <v>5040</v>
      </c>
      <c r="S9" s="32">
        <f t="shared" si="2"/>
        <v>30240</v>
      </c>
      <c r="T9" s="29" t="s">
        <v>49</v>
      </c>
      <c r="U9" s="29" t="s">
        <v>52</v>
      </c>
      <c r="V9" s="30" t="s">
        <v>53</v>
      </c>
    </row>
    <row r="10" s="3" customFormat="1" ht="31" customHeight="1" spans="1:22">
      <c r="A10" s="18">
        <v>5</v>
      </c>
      <c r="B10" s="19">
        <v>24112001070386</v>
      </c>
      <c r="C10" s="20" t="s">
        <v>44</v>
      </c>
      <c r="D10" s="14" t="s">
        <v>29</v>
      </c>
      <c r="E10" s="14" t="s">
        <v>45</v>
      </c>
      <c r="F10" s="14" t="s">
        <v>31</v>
      </c>
      <c r="G10" s="15" t="s">
        <v>32</v>
      </c>
      <c r="H10" s="14">
        <v>120</v>
      </c>
      <c r="I10" s="15" t="s">
        <v>33</v>
      </c>
      <c r="J10" s="22">
        <v>1650</v>
      </c>
      <c r="K10" s="22">
        <v>300</v>
      </c>
      <c r="L10" s="23" t="s">
        <v>54</v>
      </c>
      <c r="M10" s="22">
        <v>40</v>
      </c>
      <c r="N10" s="22">
        <v>10</v>
      </c>
      <c r="O10" s="22">
        <v>1</v>
      </c>
      <c r="P10" s="24">
        <v>0.63</v>
      </c>
      <c r="Q10" s="22">
        <f t="shared" si="0"/>
        <v>10395</v>
      </c>
      <c r="R10" s="31">
        <f t="shared" si="1"/>
        <v>3000</v>
      </c>
      <c r="S10" s="32">
        <f t="shared" si="2"/>
        <v>13395</v>
      </c>
      <c r="T10" s="29" t="s">
        <v>44</v>
      </c>
      <c r="U10" s="29" t="s">
        <v>47</v>
      </c>
      <c r="V10" s="30" t="s">
        <v>48</v>
      </c>
    </row>
    <row r="11" s="3" customFormat="1" ht="31" customHeight="1" spans="1:22">
      <c r="A11" s="18">
        <v>6</v>
      </c>
      <c r="B11" s="19">
        <v>24112001070392</v>
      </c>
      <c r="C11" s="20" t="s">
        <v>37</v>
      </c>
      <c r="D11" s="14" t="s">
        <v>29</v>
      </c>
      <c r="E11" s="14" t="s">
        <v>38</v>
      </c>
      <c r="F11" s="14" t="s">
        <v>39</v>
      </c>
      <c r="G11" s="15" t="s">
        <v>40</v>
      </c>
      <c r="H11" s="14">
        <v>120</v>
      </c>
      <c r="I11" s="15" t="s">
        <v>33</v>
      </c>
      <c r="J11" s="22">
        <v>2200</v>
      </c>
      <c r="K11" s="22">
        <v>410</v>
      </c>
      <c r="L11" s="15" t="s">
        <v>41</v>
      </c>
      <c r="M11" s="22">
        <v>50</v>
      </c>
      <c r="N11" s="22">
        <v>43</v>
      </c>
      <c r="O11" s="22">
        <v>1</v>
      </c>
      <c r="P11" s="24">
        <v>0.7</v>
      </c>
      <c r="Q11" s="22">
        <f t="shared" si="0"/>
        <v>66220</v>
      </c>
      <c r="R11" s="31">
        <f t="shared" si="1"/>
        <v>17630</v>
      </c>
      <c r="S11" s="32">
        <f t="shared" si="2"/>
        <v>83850</v>
      </c>
      <c r="T11" s="29" t="s">
        <v>37</v>
      </c>
      <c r="U11" s="29" t="s">
        <v>42</v>
      </c>
      <c r="V11" s="30" t="s">
        <v>43</v>
      </c>
    </row>
    <row r="12" s="3" customFormat="1" ht="31" customHeight="1" spans="1:22">
      <c r="A12" s="18">
        <v>7</v>
      </c>
      <c r="B12" s="19">
        <v>24112001070393</v>
      </c>
      <c r="C12" s="20" t="s">
        <v>28</v>
      </c>
      <c r="D12" s="14" t="s">
        <v>29</v>
      </c>
      <c r="E12" s="14" t="s">
        <v>55</v>
      </c>
      <c r="F12" s="14" t="s">
        <v>31</v>
      </c>
      <c r="G12" s="15" t="s">
        <v>32</v>
      </c>
      <c r="H12" s="14">
        <v>120</v>
      </c>
      <c r="I12" s="15" t="s">
        <v>33</v>
      </c>
      <c r="J12" s="22">
        <v>2280</v>
      </c>
      <c r="K12" s="22">
        <v>250</v>
      </c>
      <c r="L12" s="23" t="s">
        <v>46</v>
      </c>
      <c r="M12" s="22">
        <v>41</v>
      </c>
      <c r="N12" s="22">
        <v>28</v>
      </c>
      <c r="O12" s="22">
        <v>1</v>
      </c>
      <c r="P12" s="24">
        <v>0.63</v>
      </c>
      <c r="Q12" s="22">
        <f t="shared" si="0"/>
        <v>40219.2</v>
      </c>
      <c r="R12" s="31">
        <f t="shared" si="1"/>
        <v>7000</v>
      </c>
      <c r="S12" s="32">
        <f t="shared" si="2"/>
        <v>47219.2</v>
      </c>
      <c r="T12" s="29" t="s">
        <v>28</v>
      </c>
      <c r="U12" s="29" t="s">
        <v>35</v>
      </c>
      <c r="V12" s="30" t="s">
        <v>36</v>
      </c>
    </row>
    <row r="13" s="3" customFormat="1" ht="31" customHeight="1" spans="1:22">
      <c r="A13" s="18">
        <v>8</v>
      </c>
      <c r="B13" s="19">
        <v>24112001070394</v>
      </c>
      <c r="C13" s="20" t="s">
        <v>56</v>
      </c>
      <c r="D13" s="14" t="s">
        <v>29</v>
      </c>
      <c r="E13" s="14" t="s">
        <v>55</v>
      </c>
      <c r="F13" s="14" t="s">
        <v>31</v>
      </c>
      <c r="G13" s="15" t="s">
        <v>32</v>
      </c>
      <c r="H13" s="14">
        <v>120</v>
      </c>
      <c r="I13" s="15" t="s">
        <v>33</v>
      </c>
      <c r="J13" s="22">
        <v>2280</v>
      </c>
      <c r="K13" s="22">
        <v>250</v>
      </c>
      <c r="L13" s="23" t="s">
        <v>51</v>
      </c>
      <c r="M13" s="22">
        <v>49</v>
      </c>
      <c r="N13" s="22">
        <v>21</v>
      </c>
      <c r="O13" s="22">
        <v>1</v>
      </c>
      <c r="P13" s="24">
        <v>0.63</v>
      </c>
      <c r="Q13" s="22">
        <f t="shared" si="0"/>
        <v>30164.4</v>
      </c>
      <c r="R13" s="31">
        <f t="shared" si="1"/>
        <v>5250</v>
      </c>
      <c r="S13" s="32">
        <f t="shared" si="2"/>
        <v>35414.4</v>
      </c>
      <c r="T13" s="29" t="s">
        <v>56</v>
      </c>
      <c r="U13" s="29" t="s">
        <v>57</v>
      </c>
      <c r="V13" s="33" t="s">
        <v>58</v>
      </c>
    </row>
    <row r="14" s="3" customFormat="1" ht="31" customHeight="1" spans="1:22">
      <c r="A14" s="18">
        <v>9</v>
      </c>
      <c r="B14" s="19">
        <v>24112001070396</v>
      </c>
      <c r="C14" s="20" t="s">
        <v>37</v>
      </c>
      <c r="D14" s="14" t="s">
        <v>29</v>
      </c>
      <c r="E14" s="14" t="s">
        <v>38</v>
      </c>
      <c r="F14" s="14" t="s">
        <v>39</v>
      </c>
      <c r="G14" s="15" t="s">
        <v>40</v>
      </c>
      <c r="H14" s="14">
        <v>120</v>
      </c>
      <c r="I14" s="15" t="s">
        <v>33</v>
      </c>
      <c r="J14" s="22">
        <v>2200</v>
      </c>
      <c r="K14" s="22">
        <v>410</v>
      </c>
      <c r="L14" s="15" t="s">
        <v>41</v>
      </c>
      <c r="M14" s="22">
        <v>50</v>
      </c>
      <c r="N14" s="22">
        <v>42</v>
      </c>
      <c r="O14" s="22">
        <v>1</v>
      </c>
      <c r="P14" s="24">
        <v>0.7</v>
      </c>
      <c r="Q14" s="22">
        <f t="shared" si="0"/>
        <v>64680</v>
      </c>
      <c r="R14" s="31">
        <f t="shared" si="1"/>
        <v>17220</v>
      </c>
      <c r="S14" s="32">
        <f t="shared" si="2"/>
        <v>81900</v>
      </c>
      <c r="T14" s="29" t="s">
        <v>37</v>
      </c>
      <c r="U14" s="29" t="s">
        <v>42</v>
      </c>
      <c r="V14" s="30" t="s">
        <v>43</v>
      </c>
    </row>
  </sheetData>
  <autoFilter xmlns:etc="http://www.wps.cn/officeDocument/2017/etCustomData" ref="A4:XFD14" etc:filterBottomFollowUsedRange="0">
    <extLst/>
  </autoFilter>
  <mergeCells count="23"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747916666666667" bottom="0.747916666666667" header="0.511805555555556" footer="0.511805555555556"/>
  <pageSetup paperSize="9" scale="5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2018-08-04T03:28:00Z</dcterms:created>
  <dcterms:modified xsi:type="dcterms:W3CDTF">2025-04-11T07:00:25Z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475909D57D37DB9F7817AE652865C30B</vt:lpwstr>
  </property>
</Properties>
</file>