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1" sheetId="1" r:id="rId1"/>
  </sheets>
  <definedNames>
    <definedName name="_xlnm._FilterDatabase" localSheetId="0" hidden="1">'1'!$4:$35</definedName>
    <definedName name="_xlnm.Print_Titles" localSheetId="0">'1'!$1:$4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<sst xmlns="http://schemas.openxmlformats.org/spreadsheetml/2006/main" count="328" uniqueCount="49">
  <si>
    <t>津南区2025年第十一批职业技能培训补贴资金情况明细表</t>
  </si>
  <si>
    <t>填报单位：天津市津南区人力资源和社会保障局</t>
  </si>
  <si>
    <t>制表人：</t>
  </si>
  <si>
    <t>秦欢欢</t>
  </si>
  <si>
    <t>制表日期：</t>
  </si>
  <si>
    <t>序号</t>
  </si>
  <si>
    <t>开班备案号</t>
  </si>
  <si>
    <t>培训机构名称</t>
  </si>
  <si>
    <t>机构性质</t>
  </si>
  <si>
    <t>职业（工种）</t>
  </si>
  <si>
    <t>需求程度</t>
  </si>
  <si>
    <t>等级</t>
  </si>
  <si>
    <t>培训课时</t>
  </si>
  <si>
    <t>培训过程</t>
  </si>
  <si>
    <t>培训费补贴标准(元/人）</t>
  </si>
  <si>
    <t>鉴定费补贴标准(元/人）</t>
  </si>
  <si>
    <t>人员类别</t>
  </si>
  <si>
    <t>备案人数</t>
  </si>
  <si>
    <t>补贴人数</t>
  </si>
  <si>
    <t>班次</t>
  </si>
  <si>
    <t>比例</t>
  </si>
  <si>
    <t>培训费补贴金额（元）</t>
  </si>
  <si>
    <t>鉴定费补贴金额（元）</t>
  </si>
  <si>
    <t>合计（元）</t>
  </si>
  <si>
    <t>银行户名</t>
  </si>
  <si>
    <t>开户银行</t>
  </si>
  <si>
    <t>银行账号</t>
  </si>
  <si>
    <t>总计</t>
  </si>
  <si>
    <t>天津市津南区为民职业培训学校</t>
  </si>
  <si>
    <t>职业培训机构</t>
  </si>
  <si>
    <t>保健按摩师</t>
  </si>
  <si>
    <t>紧缺</t>
  </si>
  <si>
    <t>初级</t>
  </si>
  <si>
    <t>线上线下</t>
  </si>
  <si>
    <t>城镇登记失业人员、正领取失业金人员、农村劳动力、灵活就业人员</t>
  </si>
  <si>
    <t>天津农村商业银行股份有限公司津南辛庄支行</t>
  </si>
  <si>
    <t>902070******32119</t>
  </si>
  <si>
    <t>天津众功汽车职业培训学校</t>
  </si>
  <si>
    <t>养老护理员</t>
  </si>
  <si>
    <t>非常紧缺</t>
  </si>
  <si>
    <t>中级</t>
  </si>
  <si>
    <t>高校学生</t>
  </si>
  <si>
    <t>交通银行天津津南支行</t>
  </si>
  <si>
    <t>120066******19187</t>
  </si>
  <si>
    <t>眼镜验光师</t>
  </si>
  <si>
    <t>助听器验配师</t>
  </si>
  <si>
    <t>一般紧缺</t>
  </si>
  <si>
    <t>线下</t>
  </si>
  <si>
    <t>口腔修复体制作师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</si>
</sst>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0000000000000"/>
    <numFmt numFmtId="178" formatCode="0_);[Red]\(0\)"/>
  </numFmts>
  <fonts count="34">
    <font>
      <sz val="12"/>
      <name val="宋体"/>
      <charset val="134"/>
    </font>
    <font>
      <sz val="11"/>
      <color theme="1"/>
      <name val="宋体"/>
      <charset val="134"/>
    </font>
    <font>
      <sz val="9"/>
      <color theme="1"/>
      <name val="宋体"/>
      <charset val="134"/>
    </font>
    <font>
      <sz val="22"/>
      <color theme="1"/>
      <name val="宋体"/>
      <charset val="134"/>
    </font>
    <font>
      <sz val="22"/>
      <color rgb="FFFF0000"/>
      <name val="宋体"/>
      <charset val="134"/>
    </font>
    <font>
      <sz val="9"/>
      <color rgb="FFFF0000"/>
      <name val="宋体"/>
      <charset val="134"/>
    </font>
    <font>
      <sz val="9"/>
      <name val="宋体"/>
      <charset val="134"/>
    </font>
    <font>
      <sz val="9"/>
      <color indexed="8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name val="宋体"/>
      <charset val="134"/>
      <scheme val="major"/>
    </font>
    <font>
      <sz val="9"/>
      <color rgb="FF000000"/>
      <name val="宋体"/>
      <charset val="134"/>
    </font>
    <font>
      <sz val="10"/>
      <color rgb="FF000000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5" applyNumberFormat="0" applyAlignment="0" applyProtection="0">
      <alignment vertical="center"/>
    </xf>
    <xf numFmtId="0" fontId="23" fillId="5" borderId="6" applyNumberFormat="0" applyAlignment="0" applyProtection="0">
      <alignment vertical="center"/>
    </xf>
    <xf numFmtId="0" fontId="24" fillId="5" borderId="5" applyNumberFormat="0" applyAlignment="0" applyProtection="0">
      <alignment vertical="center"/>
    </xf>
    <xf numFmtId="0" fontId="25" fillId="6" borderId="7" applyNumberFormat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0" borderId="0"/>
    <xf numFmtId="0" fontId="33" fillId="0" borderId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0" fontId="6" fillId="0" borderId="0" xfId="0" applyFont="1">
      <alignment vertical="center"/>
    </xf>
    <xf numFmtId="177" fontId="7" fillId="0" borderId="1" xfId="51" applyNumberFormat="1" applyFont="1" applyFill="1" applyBorder="1" applyAlignment="1" applyProtection="1">
      <alignment horizontal="center" vertical="center"/>
      <protection locked="0"/>
    </xf>
    <xf numFmtId="49" fontId="7" fillId="2" borderId="1" xfId="51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>
      <alignment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2" fillId="0" borderId="1" xfId="3" applyNumberFormat="1" applyFont="1" applyFill="1" applyBorder="1" applyAlignment="1">
      <alignment horizontal="center" vertical="center" wrapText="1"/>
    </xf>
    <xf numFmtId="178" fontId="7" fillId="0" borderId="1" xfId="51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14" fontId="2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9" fontId="2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9" fontId="8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 quotePrefix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培训汇总表 2" xfId="49"/>
    <cellStyle name="常规 7" xfId="50"/>
    <cellStyle name="常规_培训汇总表" xfId="5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5"/>
  <sheetViews>
    <sheetView tabSelected="1" zoomScale="90" zoomScaleNormal="90" workbookViewId="0">
      <pane xSplit="4" ySplit="5" topLeftCell="E24" activePane="bottomRight" state="frozen"/>
      <selection/>
      <selection pane="topRight"/>
      <selection pane="bottomLeft"/>
      <selection pane="bottomRight" activeCell="K38" sqref="$A1:$XFD1048576"/>
    </sheetView>
  </sheetViews>
  <sheetFormatPr defaultColWidth="9" defaultRowHeight="14.25"/>
  <cols>
    <col min="1" max="1" width="3.55" style="4" customWidth="1"/>
    <col min="2" max="2" width="4.75" style="5" customWidth="1"/>
    <col min="3" max="3" width="18.65" style="5" customWidth="1"/>
    <col min="4" max="4" width="24.2" style="6" customWidth="1"/>
    <col min="5" max="5" width="10.6833333333333" style="5" customWidth="1"/>
    <col min="6" max="6" width="13.1916666666667" style="5" customWidth="1"/>
    <col min="7" max="7" width="7.15833333333333" style="7" customWidth="1"/>
    <col min="8" max="8" width="7" style="5" customWidth="1"/>
    <col min="9" max="9" width="5" style="5" customWidth="1"/>
    <col min="10" max="10" width="7.95" style="5" customWidth="1"/>
    <col min="11" max="11" width="8.5" style="7" customWidth="1"/>
    <col min="12" max="12" width="7.5" style="7" customWidth="1"/>
    <col min="13" max="13" width="12.7166666666667" style="7" customWidth="1"/>
    <col min="14" max="14" width="7.25" style="7" customWidth="1"/>
    <col min="15" max="15" width="7.15833333333333" style="8" customWidth="1"/>
    <col min="16" max="16" width="6.25" style="7" customWidth="1"/>
    <col min="17" max="17" width="6.13333333333333" style="7" customWidth="1"/>
    <col min="18" max="18" width="8.74166666666667" style="9" customWidth="1"/>
    <col min="19" max="19" width="8.875" style="9" customWidth="1"/>
    <col min="20" max="20" width="8.05833333333333" style="9" customWidth="1"/>
    <col min="21" max="21" width="24.4333333333333" style="9" customWidth="1"/>
    <col min="22" max="22" width="29.3083333333333" style="6" customWidth="1"/>
    <col min="23" max="23" width="17.3916666666667" style="5" customWidth="1"/>
    <col min="24" max="16381" width="9" style="5"/>
    <col min="16382" max="16384" width="9" style="4"/>
  </cols>
  <sheetData>
    <row r="1" s="1" customFormat="1" ht="60" customHeight="1" spans="2:23">
      <c r="B1" s="10" t="s">
        <v>0</v>
      </c>
      <c r="C1" s="10"/>
      <c r="D1" s="11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30"/>
      <c r="S1" s="30"/>
      <c r="T1" s="30"/>
      <c r="U1" s="11"/>
      <c r="V1" s="11"/>
      <c r="W1" s="31"/>
    </row>
    <row r="2" s="2" customFormat="1" ht="30" customHeight="1" spans="2:23">
      <c r="B2" s="12" t="s">
        <v>1</v>
      </c>
      <c r="C2" s="13"/>
      <c r="D2" s="14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 t="s">
        <v>2</v>
      </c>
      <c r="R2" s="32" t="s">
        <v>3</v>
      </c>
      <c r="S2" s="32"/>
      <c r="T2" s="32"/>
      <c r="U2" s="32"/>
      <c r="V2" s="32" t="s">
        <v>4</v>
      </c>
      <c r="W2" s="33">
        <v>45926</v>
      </c>
    </row>
    <row r="3" s="2" customFormat="1" ht="20" customHeight="1" spans="2:23">
      <c r="B3" s="15" t="s">
        <v>5</v>
      </c>
      <c r="C3" s="15" t="s">
        <v>6</v>
      </c>
      <c r="D3" s="16" t="s">
        <v>7</v>
      </c>
      <c r="E3" s="15" t="s">
        <v>8</v>
      </c>
      <c r="F3" s="15" t="s">
        <v>9</v>
      </c>
      <c r="G3" s="15" t="s">
        <v>10</v>
      </c>
      <c r="H3" s="16" t="s">
        <v>11</v>
      </c>
      <c r="I3" s="16" t="s">
        <v>12</v>
      </c>
      <c r="J3" s="16" t="s">
        <v>13</v>
      </c>
      <c r="K3" s="16" t="s">
        <v>14</v>
      </c>
      <c r="L3" s="16" t="s">
        <v>15</v>
      </c>
      <c r="M3" s="16" t="s">
        <v>16</v>
      </c>
      <c r="N3" s="16" t="s">
        <v>17</v>
      </c>
      <c r="O3" s="16" t="s">
        <v>18</v>
      </c>
      <c r="P3" s="16" t="s">
        <v>19</v>
      </c>
      <c r="Q3" s="15" t="s">
        <v>20</v>
      </c>
      <c r="R3" s="16" t="s">
        <v>21</v>
      </c>
      <c r="S3" s="16" t="s">
        <v>22</v>
      </c>
      <c r="T3" s="16" t="s">
        <v>23</v>
      </c>
      <c r="U3" s="16" t="s">
        <v>24</v>
      </c>
      <c r="V3" s="16" t="s">
        <v>25</v>
      </c>
      <c r="W3" s="15" t="s">
        <v>26</v>
      </c>
    </row>
    <row r="4" s="2" customFormat="1" ht="20" customHeight="1" spans="2:23">
      <c r="B4" s="15"/>
      <c r="C4" s="15"/>
      <c r="D4" s="16"/>
      <c r="E4" s="15"/>
      <c r="F4" s="15"/>
      <c r="G4" s="15"/>
      <c r="H4" s="16"/>
      <c r="I4" s="16"/>
      <c r="J4" s="16"/>
      <c r="K4" s="16"/>
      <c r="L4" s="16"/>
      <c r="M4" s="16"/>
      <c r="N4" s="16"/>
      <c r="O4" s="16"/>
      <c r="P4" s="16"/>
      <c r="Q4" s="15"/>
      <c r="R4" s="16"/>
      <c r="S4" s="16"/>
      <c r="T4" s="16"/>
      <c r="U4" s="16"/>
      <c r="V4" s="16"/>
      <c r="W4" s="15"/>
    </row>
    <row r="5" s="2" customFormat="1" ht="25" customHeight="1" spans="2:23">
      <c r="B5" s="17"/>
      <c r="C5" s="17" t="s">
        <v>27</v>
      </c>
      <c r="D5" s="17"/>
      <c r="E5" s="15"/>
      <c r="F5" s="15"/>
      <c r="G5" s="15"/>
      <c r="H5" s="16"/>
      <c r="I5" s="16"/>
      <c r="J5" s="16"/>
      <c r="K5" s="16"/>
      <c r="L5" s="16"/>
      <c r="M5" s="16"/>
      <c r="N5" s="28">
        <f>SUM(N6:N35)</f>
        <v>1364</v>
      </c>
      <c r="O5" s="28">
        <f t="shared" ref="O5:T5" si="0">SUM(O6:O35)</f>
        <v>1324</v>
      </c>
      <c r="P5" s="28">
        <f t="shared" si="0"/>
        <v>30</v>
      </c>
      <c r="Q5" s="28"/>
      <c r="R5" s="28">
        <f t="shared" si="0"/>
        <v>1475012</v>
      </c>
      <c r="S5" s="28">
        <f t="shared" si="0"/>
        <v>376720</v>
      </c>
      <c r="T5" s="28">
        <f t="shared" si="0"/>
        <v>1851732</v>
      </c>
      <c r="U5" s="34"/>
      <c r="V5" s="34"/>
      <c r="W5" s="35"/>
    </row>
    <row r="6" s="3" customFormat="1" ht="60" customHeight="1" spans="1:16384">
      <c r="A6" s="18"/>
      <c r="B6" s="17">
        <v>1</v>
      </c>
      <c r="C6" s="19">
        <v>25112001070024</v>
      </c>
      <c r="D6" s="20" t="s">
        <v>28</v>
      </c>
      <c r="E6" s="21" t="s">
        <v>29</v>
      </c>
      <c r="F6" s="21" t="s">
        <v>30</v>
      </c>
      <c r="G6" s="21" t="s">
        <v>31</v>
      </c>
      <c r="H6" s="21" t="s">
        <v>32</v>
      </c>
      <c r="I6" s="21">
        <v>120</v>
      </c>
      <c r="J6" s="21" t="s">
        <v>33</v>
      </c>
      <c r="K6" s="21">
        <v>2280</v>
      </c>
      <c r="L6" s="21">
        <v>250</v>
      </c>
      <c r="M6" s="22" t="s">
        <v>34</v>
      </c>
      <c r="N6" s="21">
        <v>41</v>
      </c>
      <c r="O6" s="21">
        <v>27</v>
      </c>
      <c r="P6" s="15">
        <v>1</v>
      </c>
      <c r="Q6" s="36">
        <v>0.63</v>
      </c>
      <c r="R6" s="15">
        <f>Q6*O6*K6</f>
        <v>38782.8</v>
      </c>
      <c r="S6" s="28">
        <f>O6*L6</f>
        <v>6750</v>
      </c>
      <c r="T6" s="28">
        <f>R6+S6</f>
        <v>45532.8</v>
      </c>
      <c r="U6" s="37" t="s">
        <v>28</v>
      </c>
      <c r="V6" s="37" t="s">
        <v>35</v>
      </c>
      <c r="W6" s="38" t="s">
        <v>36</v>
      </c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18"/>
      <c r="XFC6" s="18"/>
      <c r="XFD6" s="18"/>
    </row>
    <row r="7" s="3" customFormat="1" ht="25" customHeight="1" spans="1:16384">
      <c r="A7" s="18"/>
      <c r="B7" s="17">
        <v>2</v>
      </c>
      <c r="C7" s="19">
        <v>25112001070025</v>
      </c>
      <c r="D7" s="22" t="s">
        <v>37</v>
      </c>
      <c r="E7" s="21" t="s">
        <v>29</v>
      </c>
      <c r="F7" s="23" t="s">
        <v>38</v>
      </c>
      <c r="G7" s="24" t="s">
        <v>39</v>
      </c>
      <c r="H7" s="24" t="s">
        <v>40</v>
      </c>
      <c r="I7" s="21">
        <v>120</v>
      </c>
      <c r="J7" s="21" t="s">
        <v>33</v>
      </c>
      <c r="K7" s="21">
        <v>1650</v>
      </c>
      <c r="L7" s="21">
        <v>260</v>
      </c>
      <c r="M7" s="22" t="s">
        <v>41</v>
      </c>
      <c r="N7" s="29">
        <v>50</v>
      </c>
      <c r="O7" s="21">
        <v>50</v>
      </c>
      <c r="P7" s="15">
        <v>1</v>
      </c>
      <c r="Q7" s="39">
        <v>0.7</v>
      </c>
      <c r="R7" s="15">
        <f t="shared" ref="R7:R35" si="1">Q7*O7*K7</f>
        <v>57750</v>
      </c>
      <c r="S7" s="28">
        <f t="shared" ref="S7:S35" si="2">O7*L7</f>
        <v>13000</v>
      </c>
      <c r="T7" s="28">
        <f t="shared" ref="T7:T35" si="3">R7+S7</f>
        <v>70750</v>
      </c>
      <c r="U7" s="40" t="s">
        <v>37</v>
      </c>
      <c r="V7" s="40" t="s">
        <v>42</v>
      </c>
      <c r="W7" s="42" t="s">
        <v>43</v>
      </c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18"/>
      <c r="XFC7" s="18"/>
      <c r="XFD7" s="18"/>
    </row>
    <row r="8" s="3" customFormat="1" ht="25" customHeight="1" spans="1:16384">
      <c r="A8" s="18"/>
      <c r="B8" s="17">
        <v>3</v>
      </c>
      <c r="C8" s="19">
        <v>25112001070026</v>
      </c>
      <c r="D8" s="22" t="s">
        <v>37</v>
      </c>
      <c r="E8" s="21" t="s">
        <v>29</v>
      </c>
      <c r="F8" s="23" t="s">
        <v>38</v>
      </c>
      <c r="G8" s="24" t="s">
        <v>39</v>
      </c>
      <c r="H8" s="24" t="s">
        <v>40</v>
      </c>
      <c r="I8" s="21">
        <v>120</v>
      </c>
      <c r="J8" s="21" t="s">
        <v>33</v>
      </c>
      <c r="K8" s="21">
        <v>1650</v>
      </c>
      <c r="L8" s="21">
        <v>260</v>
      </c>
      <c r="M8" s="22" t="s">
        <v>41</v>
      </c>
      <c r="N8" s="29">
        <v>50</v>
      </c>
      <c r="O8" s="21">
        <v>50</v>
      </c>
      <c r="P8" s="15">
        <v>1</v>
      </c>
      <c r="Q8" s="39">
        <v>0.7</v>
      </c>
      <c r="R8" s="15">
        <f t="shared" si="1"/>
        <v>57750</v>
      </c>
      <c r="S8" s="28">
        <f t="shared" si="2"/>
        <v>13000</v>
      </c>
      <c r="T8" s="28">
        <f t="shared" si="3"/>
        <v>70750</v>
      </c>
      <c r="U8" s="40" t="s">
        <v>37</v>
      </c>
      <c r="V8" s="40" t="s">
        <v>42</v>
      </c>
      <c r="W8" s="42" t="s">
        <v>43</v>
      </c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18"/>
      <c r="XFC8" s="18"/>
      <c r="XFD8" s="18"/>
    </row>
    <row r="9" s="3" customFormat="1" ht="25" customHeight="1" spans="1:16384">
      <c r="A9" s="18"/>
      <c r="B9" s="17">
        <v>4</v>
      </c>
      <c r="C9" s="19">
        <v>25112001070027</v>
      </c>
      <c r="D9" s="22" t="s">
        <v>37</v>
      </c>
      <c r="E9" s="21" t="s">
        <v>29</v>
      </c>
      <c r="F9" s="23" t="s">
        <v>38</v>
      </c>
      <c r="G9" s="24" t="s">
        <v>39</v>
      </c>
      <c r="H9" s="24" t="s">
        <v>40</v>
      </c>
      <c r="I9" s="21">
        <v>120</v>
      </c>
      <c r="J9" s="21" t="s">
        <v>33</v>
      </c>
      <c r="K9" s="21">
        <v>1650</v>
      </c>
      <c r="L9" s="21">
        <v>260</v>
      </c>
      <c r="M9" s="22" t="s">
        <v>41</v>
      </c>
      <c r="N9" s="29">
        <v>49</v>
      </c>
      <c r="O9" s="21">
        <v>49</v>
      </c>
      <c r="P9" s="15">
        <v>1</v>
      </c>
      <c r="Q9" s="39">
        <v>0.7</v>
      </c>
      <c r="R9" s="15">
        <f t="shared" si="1"/>
        <v>56595</v>
      </c>
      <c r="S9" s="28">
        <f t="shared" si="2"/>
        <v>12740</v>
      </c>
      <c r="T9" s="28">
        <f t="shared" si="3"/>
        <v>69335</v>
      </c>
      <c r="U9" s="40" t="s">
        <v>37</v>
      </c>
      <c r="V9" s="40" t="s">
        <v>42</v>
      </c>
      <c r="W9" s="42" t="s">
        <v>43</v>
      </c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18"/>
      <c r="XFC9" s="18"/>
      <c r="XFD9" s="18"/>
    </row>
    <row r="10" s="3" customFormat="1" ht="25" customHeight="1" spans="1:16384">
      <c r="A10" s="25"/>
      <c r="B10" s="17">
        <v>5</v>
      </c>
      <c r="C10" s="19">
        <v>25112001070028</v>
      </c>
      <c r="D10" s="22" t="s">
        <v>37</v>
      </c>
      <c r="E10" s="21" t="s">
        <v>29</v>
      </c>
      <c r="F10" s="23" t="s">
        <v>38</v>
      </c>
      <c r="G10" s="24" t="s">
        <v>39</v>
      </c>
      <c r="H10" s="24" t="s">
        <v>40</v>
      </c>
      <c r="I10" s="21">
        <v>120</v>
      </c>
      <c r="J10" s="21" t="s">
        <v>33</v>
      </c>
      <c r="K10" s="21">
        <v>1650</v>
      </c>
      <c r="L10" s="21">
        <v>260</v>
      </c>
      <c r="M10" s="22" t="s">
        <v>41</v>
      </c>
      <c r="N10" s="29">
        <v>47</v>
      </c>
      <c r="O10" s="21">
        <v>45</v>
      </c>
      <c r="P10" s="15">
        <v>1</v>
      </c>
      <c r="Q10" s="39">
        <v>0.7</v>
      </c>
      <c r="R10" s="15">
        <f t="shared" si="1"/>
        <v>51975</v>
      </c>
      <c r="S10" s="28">
        <f t="shared" si="2"/>
        <v>11700</v>
      </c>
      <c r="T10" s="28">
        <f t="shared" si="3"/>
        <v>63675</v>
      </c>
      <c r="U10" s="40" t="s">
        <v>37</v>
      </c>
      <c r="V10" s="40" t="s">
        <v>42</v>
      </c>
      <c r="W10" s="42" t="s">
        <v>43</v>
      </c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5"/>
      <c r="XFC10" s="25"/>
      <c r="XFD10" s="25"/>
    </row>
    <row r="11" s="3" customFormat="1" ht="25" customHeight="1" spans="1:16384">
      <c r="A11" s="18"/>
      <c r="B11" s="17">
        <v>6</v>
      </c>
      <c r="C11" s="19">
        <v>25112001070029</v>
      </c>
      <c r="D11" s="22" t="s">
        <v>37</v>
      </c>
      <c r="E11" s="21" t="s">
        <v>29</v>
      </c>
      <c r="F11" s="23" t="s">
        <v>38</v>
      </c>
      <c r="G11" s="24" t="s">
        <v>39</v>
      </c>
      <c r="H11" s="24" t="s">
        <v>40</v>
      </c>
      <c r="I11" s="21">
        <v>120</v>
      </c>
      <c r="J11" s="21" t="s">
        <v>33</v>
      </c>
      <c r="K11" s="21">
        <v>1650</v>
      </c>
      <c r="L11" s="21">
        <v>260</v>
      </c>
      <c r="M11" s="22" t="s">
        <v>41</v>
      </c>
      <c r="N11" s="29">
        <v>44</v>
      </c>
      <c r="O11" s="21">
        <v>43</v>
      </c>
      <c r="P11" s="15">
        <v>1</v>
      </c>
      <c r="Q11" s="39">
        <v>0.7</v>
      </c>
      <c r="R11" s="15">
        <f t="shared" si="1"/>
        <v>49665</v>
      </c>
      <c r="S11" s="28">
        <f t="shared" si="2"/>
        <v>11180</v>
      </c>
      <c r="T11" s="28">
        <f t="shared" si="3"/>
        <v>60845</v>
      </c>
      <c r="U11" s="40" t="s">
        <v>37</v>
      </c>
      <c r="V11" s="40" t="s">
        <v>42</v>
      </c>
      <c r="W11" s="42" t="s">
        <v>43</v>
      </c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18"/>
      <c r="XFC11" s="18"/>
      <c r="XFD11" s="18"/>
    </row>
    <row r="12" s="3" customFormat="1" ht="25" customHeight="1" spans="1:16384">
      <c r="A12" s="18"/>
      <c r="B12" s="17">
        <v>7</v>
      </c>
      <c r="C12" s="19">
        <v>25112001070030</v>
      </c>
      <c r="D12" s="22" t="s">
        <v>37</v>
      </c>
      <c r="E12" s="21" t="s">
        <v>29</v>
      </c>
      <c r="F12" s="23" t="s">
        <v>38</v>
      </c>
      <c r="G12" s="24" t="s">
        <v>39</v>
      </c>
      <c r="H12" s="24" t="s">
        <v>40</v>
      </c>
      <c r="I12" s="21">
        <v>120</v>
      </c>
      <c r="J12" s="21" t="s">
        <v>33</v>
      </c>
      <c r="K12" s="21">
        <v>1650</v>
      </c>
      <c r="L12" s="21">
        <v>260</v>
      </c>
      <c r="M12" s="22" t="s">
        <v>41</v>
      </c>
      <c r="N12" s="29">
        <v>50</v>
      </c>
      <c r="O12" s="21">
        <v>47</v>
      </c>
      <c r="P12" s="15">
        <v>1</v>
      </c>
      <c r="Q12" s="39">
        <v>0.7</v>
      </c>
      <c r="R12" s="15">
        <f t="shared" si="1"/>
        <v>54285</v>
      </c>
      <c r="S12" s="28">
        <f t="shared" si="2"/>
        <v>12220</v>
      </c>
      <c r="T12" s="28">
        <f t="shared" si="3"/>
        <v>66505</v>
      </c>
      <c r="U12" s="40" t="s">
        <v>37</v>
      </c>
      <c r="V12" s="40" t="s">
        <v>42</v>
      </c>
      <c r="W12" s="42" t="s">
        <v>43</v>
      </c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18"/>
      <c r="XFC12" s="18"/>
      <c r="XFD12" s="18"/>
    </row>
    <row r="13" s="3" customFormat="1" ht="25" customHeight="1" spans="1:16384">
      <c r="A13" s="25"/>
      <c r="B13" s="17">
        <v>8</v>
      </c>
      <c r="C13" s="19">
        <v>25112001070031</v>
      </c>
      <c r="D13" s="22" t="s">
        <v>37</v>
      </c>
      <c r="E13" s="21" t="s">
        <v>29</v>
      </c>
      <c r="F13" s="23" t="s">
        <v>38</v>
      </c>
      <c r="G13" s="24" t="s">
        <v>39</v>
      </c>
      <c r="H13" s="24" t="s">
        <v>40</v>
      </c>
      <c r="I13" s="21">
        <v>120</v>
      </c>
      <c r="J13" s="21" t="s">
        <v>33</v>
      </c>
      <c r="K13" s="21">
        <v>1650</v>
      </c>
      <c r="L13" s="21">
        <v>260</v>
      </c>
      <c r="M13" s="22" t="s">
        <v>41</v>
      </c>
      <c r="N13" s="29">
        <v>47</v>
      </c>
      <c r="O13" s="21">
        <v>46</v>
      </c>
      <c r="P13" s="15">
        <v>1</v>
      </c>
      <c r="Q13" s="39">
        <v>0.7</v>
      </c>
      <c r="R13" s="15">
        <f t="shared" si="1"/>
        <v>53130</v>
      </c>
      <c r="S13" s="28">
        <f t="shared" si="2"/>
        <v>11960</v>
      </c>
      <c r="T13" s="28">
        <f t="shared" si="3"/>
        <v>65090</v>
      </c>
      <c r="U13" s="40" t="s">
        <v>37</v>
      </c>
      <c r="V13" s="40" t="s">
        <v>42</v>
      </c>
      <c r="W13" s="42" t="s">
        <v>43</v>
      </c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5"/>
      <c r="XFC13" s="25"/>
      <c r="XFD13" s="25"/>
    </row>
    <row r="14" s="3" customFormat="1" ht="25" customHeight="1" spans="1:16384">
      <c r="A14" s="18"/>
      <c r="B14" s="17">
        <v>9</v>
      </c>
      <c r="C14" s="19">
        <v>25112001070032</v>
      </c>
      <c r="D14" s="22" t="s">
        <v>37</v>
      </c>
      <c r="E14" s="21" t="s">
        <v>29</v>
      </c>
      <c r="F14" s="23" t="s">
        <v>38</v>
      </c>
      <c r="G14" s="24" t="s">
        <v>39</v>
      </c>
      <c r="H14" s="24" t="s">
        <v>40</v>
      </c>
      <c r="I14" s="21">
        <v>120</v>
      </c>
      <c r="J14" s="21" t="s">
        <v>33</v>
      </c>
      <c r="K14" s="21">
        <v>1650</v>
      </c>
      <c r="L14" s="21">
        <v>260</v>
      </c>
      <c r="M14" s="22" t="s">
        <v>41</v>
      </c>
      <c r="N14" s="29">
        <v>38</v>
      </c>
      <c r="O14" s="21">
        <v>38</v>
      </c>
      <c r="P14" s="15">
        <v>1</v>
      </c>
      <c r="Q14" s="39">
        <v>0.7</v>
      </c>
      <c r="R14" s="15">
        <f t="shared" si="1"/>
        <v>43890</v>
      </c>
      <c r="S14" s="28">
        <f t="shared" si="2"/>
        <v>9880</v>
      </c>
      <c r="T14" s="28">
        <f t="shared" si="3"/>
        <v>53770</v>
      </c>
      <c r="U14" s="40" t="s">
        <v>37</v>
      </c>
      <c r="V14" s="40" t="s">
        <v>42</v>
      </c>
      <c r="W14" s="42" t="s">
        <v>43</v>
      </c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18"/>
      <c r="XFC14" s="18"/>
      <c r="XFD14" s="18"/>
    </row>
    <row r="15" s="3" customFormat="1" ht="25" customHeight="1" spans="1:16384">
      <c r="A15" s="18"/>
      <c r="B15" s="17">
        <v>10</v>
      </c>
      <c r="C15" s="19">
        <v>25112001070033</v>
      </c>
      <c r="D15" s="22" t="s">
        <v>37</v>
      </c>
      <c r="E15" s="21" t="s">
        <v>29</v>
      </c>
      <c r="F15" s="23" t="s">
        <v>38</v>
      </c>
      <c r="G15" s="24" t="s">
        <v>39</v>
      </c>
      <c r="H15" s="24" t="s">
        <v>40</v>
      </c>
      <c r="I15" s="21">
        <v>120</v>
      </c>
      <c r="J15" s="21" t="s">
        <v>33</v>
      </c>
      <c r="K15" s="21">
        <v>1650</v>
      </c>
      <c r="L15" s="21">
        <v>260</v>
      </c>
      <c r="M15" s="22" t="s">
        <v>41</v>
      </c>
      <c r="N15" s="29">
        <v>48</v>
      </c>
      <c r="O15" s="21">
        <v>46</v>
      </c>
      <c r="P15" s="15">
        <v>1</v>
      </c>
      <c r="Q15" s="39">
        <v>0.7</v>
      </c>
      <c r="R15" s="15">
        <f t="shared" si="1"/>
        <v>53130</v>
      </c>
      <c r="S15" s="28">
        <f t="shared" si="2"/>
        <v>11960</v>
      </c>
      <c r="T15" s="28">
        <f t="shared" si="3"/>
        <v>65090</v>
      </c>
      <c r="U15" s="40" t="s">
        <v>37</v>
      </c>
      <c r="V15" s="40" t="s">
        <v>42</v>
      </c>
      <c r="W15" s="42" t="s">
        <v>43</v>
      </c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18"/>
      <c r="XFC15" s="18"/>
      <c r="XFD15" s="18"/>
    </row>
    <row r="16" s="3" customFormat="1" ht="25" customHeight="1" spans="1:16384">
      <c r="A16" s="18"/>
      <c r="B16" s="17">
        <v>11</v>
      </c>
      <c r="C16" s="19">
        <v>25112001070034</v>
      </c>
      <c r="D16" s="22" t="s">
        <v>37</v>
      </c>
      <c r="E16" s="21" t="s">
        <v>29</v>
      </c>
      <c r="F16" s="23" t="s">
        <v>38</v>
      </c>
      <c r="G16" s="24" t="s">
        <v>39</v>
      </c>
      <c r="H16" s="24" t="s">
        <v>40</v>
      </c>
      <c r="I16" s="21">
        <v>120</v>
      </c>
      <c r="J16" s="21" t="s">
        <v>33</v>
      </c>
      <c r="K16" s="21">
        <v>1650</v>
      </c>
      <c r="L16" s="21">
        <v>260</v>
      </c>
      <c r="M16" s="22" t="s">
        <v>41</v>
      </c>
      <c r="N16" s="29">
        <v>50</v>
      </c>
      <c r="O16" s="21">
        <v>46</v>
      </c>
      <c r="P16" s="15">
        <v>1</v>
      </c>
      <c r="Q16" s="39">
        <v>0.7</v>
      </c>
      <c r="R16" s="15">
        <f t="shared" si="1"/>
        <v>53130</v>
      </c>
      <c r="S16" s="28">
        <f t="shared" si="2"/>
        <v>11960</v>
      </c>
      <c r="T16" s="28">
        <f t="shared" si="3"/>
        <v>65090</v>
      </c>
      <c r="U16" s="40" t="s">
        <v>37</v>
      </c>
      <c r="V16" s="40" t="s">
        <v>42</v>
      </c>
      <c r="W16" s="42" t="s">
        <v>43</v>
      </c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18"/>
      <c r="XFC16" s="18"/>
      <c r="XFD16" s="18"/>
    </row>
    <row r="17" s="3" customFormat="1" ht="25" customHeight="1" spans="1:16384">
      <c r="A17" s="25"/>
      <c r="B17" s="17">
        <v>12</v>
      </c>
      <c r="C17" s="19">
        <v>25112001070035</v>
      </c>
      <c r="D17" s="22" t="s">
        <v>37</v>
      </c>
      <c r="E17" s="21" t="s">
        <v>29</v>
      </c>
      <c r="F17" s="23" t="s">
        <v>38</v>
      </c>
      <c r="G17" s="24" t="s">
        <v>39</v>
      </c>
      <c r="H17" s="24" t="s">
        <v>40</v>
      </c>
      <c r="I17" s="21">
        <v>120</v>
      </c>
      <c r="J17" s="21" t="s">
        <v>33</v>
      </c>
      <c r="K17" s="21">
        <v>1650</v>
      </c>
      <c r="L17" s="21">
        <v>260</v>
      </c>
      <c r="M17" s="22" t="s">
        <v>41</v>
      </c>
      <c r="N17" s="29">
        <v>50</v>
      </c>
      <c r="O17" s="21">
        <v>50</v>
      </c>
      <c r="P17" s="15">
        <v>1</v>
      </c>
      <c r="Q17" s="39">
        <v>0.7</v>
      </c>
      <c r="R17" s="15">
        <f t="shared" si="1"/>
        <v>57750</v>
      </c>
      <c r="S17" s="28">
        <f t="shared" si="2"/>
        <v>13000</v>
      </c>
      <c r="T17" s="28">
        <f t="shared" si="3"/>
        <v>70750</v>
      </c>
      <c r="U17" s="40" t="s">
        <v>37</v>
      </c>
      <c r="V17" s="40" t="s">
        <v>42</v>
      </c>
      <c r="W17" s="42" t="s">
        <v>43</v>
      </c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5"/>
      <c r="XFC17" s="25"/>
      <c r="XFD17" s="25"/>
    </row>
    <row r="18" s="3" customFormat="1" ht="25" customHeight="1" spans="1:16384">
      <c r="A18" s="25"/>
      <c r="B18" s="17">
        <v>13</v>
      </c>
      <c r="C18" s="19">
        <v>25112001070036</v>
      </c>
      <c r="D18" s="22" t="s">
        <v>37</v>
      </c>
      <c r="E18" s="21" t="s">
        <v>29</v>
      </c>
      <c r="F18" s="23" t="s">
        <v>38</v>
      </c>
      <c r="G18" s="24" t="s">
        <v>39</v>
      </c>
      <c r="H18" s="24" t="s">
        <v>40</v>
      </c>
      <c r="I18" s="21">
        <v>120</v>
      </c>
      <c r="J18" s="21" t="s">
        <v>33</v>
      </c>
      <c r="K18" s="21">
        <v>1650</v>
      </c>
      <c r="L18" s="21">
        <v>260</v>
      </c>
      <c r="M18" s="22" t="s">
        <v>41</v>
      </c>
      <c r="N18" s="29">
        <v>49</v>
      </c>
      <c r="O18" s="21">
        <v>44</v>
      </c>
      <c r="P18" s="15">
        <v>1</v>
      </c>
      <c r="Q18" s="39">
        <v>0.7</v>
      </c>
      <c r="R18" s="15">
        <f t="shared" si="1"/>
        <v>50820</v>
      </c>
      <c r="S18" s="28">
        <f t="shared" si="2"/>
        <v>11440</v>
      </c>
      <c r="T18" s="28">
        <f t="shared" si="3"/>
        <v>62260</v>
      </c>
      <c r="U18" s="40" t="s">
        <v>37</v>
      </c>
      <c r="V18" s="40" t="s">
        <v>42</v>
      </c>
      <c r="W18" s="42" t="s">
        <v>43</v>
      </c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5"/>
      <c r="XFC18" s="25"/>
      <c r="XFD18" s="25"/>
    </row>
    <row r="19" s="3" customFormat="1" ht="25" customHeight="1" spans="1:16384">
      <c r="A19" s="25"/>
      <c r="B19" s="17">
        <v>14</v>
      </c>
      <c r="C19" s="19">
        <v>25112001070037</v>
      </c>
      <c r="D19" s="22" t="s">
        <v>37</v>
      </c>
      <c r="E19" s="21" t="s">
        <v>29</v>
      </c>
      <c r="F19" s="23" t="s">
        <v>38</v>
      </c>
      <c r="G19" s="24" t="s">
        <v>39</v>
      </c>
      <c r="H19" s="24" t="s">
        <v>40</v>
      </c>
      <c r="I19" s="21">
        <v>120</v>
      </c>
      <c r="J19" s="21" t="s">
        <v>33</v>
      </c>
      <c r="K19" s="21">
        <v>1650</v>
      </c>
      <c r="L19" s="21">
        <v>260</v>
      </c>
      <c r="M19" s="22" t="s">
        <v>41</v>
      </c>
      <c r="N19" s="29">
        <v>49</v>
      </c>
      <c r="O19" s="21">
        <v>49</v>
      </c>
      <c r="P19" s="15">
        <v>1</v>
      </c>
      <c r="Q19" s="39">
        <v>0.7</v>
      </c>
      <c r="R19" s="15">
        <f t="shared" si="1"/>
        <v>56595</v>
      </c>
      <c r="S19" s="28">
        <f t="shared" si="2"/>
        <v>12740</v>
      </c>
      <c r="T19" s="28">
        <f t="shared" si="3"/>
        <v>69335</v>
      </c>
      <c r="U19" s="40" t="s">
        <v>37</v>
      </c>
      <c r="V19" s="40" t="s">
        <v>42</v>
      </c>
      <c r="W19" s="42" t="s">
        <v>43</v>
      </c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5"/>
      <c r="XFC19" s="25"/>
      <c r="XFD19" s="25"/>
    </row>
    <row r="20" s="3" customFormat="1" ht="25" customHeight="1" spans="1:16384">
      <c r="A20" s="25"/>
      <c r="B20" s="17">
        <v>15</v>
      </c>
      <c r="C20" s="19">
        <v>25112001070038</v>
      </c>
      <c r="D20" s="22" t="s">
        <v>37</v>
      </c>
      <c r="E20" s="21" t="s">
        <v>29</v>
      </c>
      <c r="F20" s="23" t="s">
        <v>38</v>
      </c>
      <c r="G20" s="24" t="s">
        <v>39</v>
      </c>
      <c r="H20" s="24" t="s">
        <v>40</v>
      </c>
      <c r="I20" s="21">
        <v>120</v>
      </c>
      <c r="J20" s="21" t="s">
        <v>33</v>
      </c>
      <c r="K20" s="21">
        <v>1650</v>
      </c>
      <c r="L20" s="21">
        <v>260</v>
      </c>
      <c r="M20" s="22" t="s">
        <v>41</v>
      </c>
      <c r="N20" s="29">
        <v>40</v>
      </c>
      <c r="O20" s="21">
        <v>39</v>
      </c>
      <c r="P20" s="15">
        <v>1</v>
      </c>
      <c r="Q20" s="39">
        <v>0.7</v>
      </c>
      <c r="R20" s="15">
        <f t="shared" si="1"/>
        <v>45045</v>
      </c>
      <c r="S20" s="28">
        <f t="shared" si="2"/>
        <v>10140</v>
      </c>
      <c r="T20" s="28">
        <f t="shared" si="3"/>
        <v>55185</v>
      </c>
      <c r="U20" s="40" t="s">
        <v>37</v>
      </c>
      <c r="V20" s="40" t="s">
        <v>42</v>
      </c>
      <c r="W20" s="42" t="s">
        <v>43</v>
      </c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5"/>
      <c r="XFC20" s="25"/>
      <c r="XFD20" s="25"/>
    </row>
    <row r="21" s="3" customFormat="1" ht="25" customHeight="1" spans="1:16384">
      <c r="A21" s="25"/>
      <c r="B21" s="17">
        <v>16</v>
      </c>
      <c r="C21" s="19">
        <v>25112001070039</v>
      </c>
      <c r="D21" s="22" t="s">
        <v>37</v>
      </c>
      <c r="E21" s="21" t="s">
        <v>29</v>
      </c>
      <c r="F21" s="26" t="s">
        <v>44</v>
      </c>
      <c r="G21" s="21" t="s">
        <v>31</v>
      </c>
      <c r="H21" s="26" t="s">
        <v>40</v>
      </c>
      <c r="I21" s="21">
        <v>120</v>
      </c>
      <c r="J21" s="21" t="s">
        <v>33</v>
      </c>
      <c r="K21" s="26">
        <v>1760</v>
      </c>
      <c r="L21" s="26">
        <v>310</v>
      </c>
      <c r="M21" s="22" t="s">
        <v>41</v>
      </c>
      <c r="N21" s="29">
        <v>40</v>
      </c>
      <c r="O21" s="21">
        <v>38</v>
      </c>
      <c r="P21" s="15">
        <v>1</v>
      </c>
      <c r="Q21" s="36">
        <v>0.63</v>
      </c>
      <c r="R21" s="15">
        <f t="shared" si="1"/>
        <v>42134.4</v>
      </c>
      <c r="S21" s="28">
        <f t="shared" si="2"/>
        <v>11780</v>
      </c>
      <c r="T21" s="28">
        <f t="shared" si="3"/>
        <v>53914.4</v>
      </c>
      <c r="U21" s="40" t="s">
        <v>37</v>
      </c>
      <c r="V21" s="40" t="s">
        <v>42</v>
      </c>
      <c r="W21" s="42" t="s">
        <v>43</v>
      </c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5"/>
      <c r="XFC21" s="25"/>
      <c r="XFD21" s="25"/>
    </row>
    <row r="22" s="3" customFormat="1" ht="25" customHeight="1" spans="1:16384">
      <c r="A22" s="25"/>
      <c r="B22" s="17">
        <v>17</v>
      </c>
      <c r="C22" s="19">
        <v>25112001070040</v>
      </c>
      <c r="D22" s="22" t="s">
        <v>37</v>
      </c>
      <c r="E22" s="21" t="s">
        <v>29</v>
      </c>
      <c r="F22" s="26" t="s">
        <v>44</v>
      </c>
      <c r="G22" s="21" t="s">
        <v>31</v>
      </c>
      <c r="H22" s="26" t="s">
        <v>40</v>
      </c>
      <c r="I22" s="21">
        <v>120</v>
      </c>
      <c r="J22" s="21" t="s">
        <v>33</v>
      </c>
      <c r="K22" s="26">
        <v>1760</v>
      </c>
      <c r="L22" s="26">
        <v>310</v>
      </c>
      <c r="M22" s="22" t="s">
        <v>41</v>
      </c>
      <c r="N22" s="29">
        <v>50</v>
      </c>
      <c r="O22" s="21">
        <v>50</v>
      </c>
      <c r="P22" s="15">
        <v>1</v>
      </c>
      <c r="Q22" s="36">
        <v>0.63</v>
      </c>
      <c r="R22" s="15">
        <f t="shared" si="1"/>
        <v>55440</v>
      </c>
      <c r="S22" s="28">
        <f t="shared" si="2"/>
        <v>15500</v>
      </c>
      <c r="T22" s="28">
        <f t="shared" si="3"/>
        <v>70940</v>
      </c>
      <c r="U22" s="40" t="s">
        <v>37</v>
      </c>
      <c r="V22" s="40" t="s">
        <v>42</v>
      </c>
      <c r="W22" s="42" t="s">
        <v>43</v>
      </c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5"/>
      <c r="XFC22" s="25"/>
      <c r="XFD22" s="25"/>
    </row>
    <row r="23" s="3" customFormat="1" ht="25" customHeight="1" spans="1:16384">
      <c r="A23" s="25"/>
      <c r="B23" s="17">
        <v>18</v>
      </c>
      <c r="C23" s="19">
        <v>25112001070041</v>
      </c>
      <c r="D23" s="22" t="s">
        <v>37</v>
      </c>
      <c r="E23" s="21" t="s">
        <v>29</v>
      </c>
      <c r="F23" s="26" t="s">
        <v>44</v>
      </c>
      <c r="G23" s="21" t="s">
        <v>31</v>
      </c>
      <c r="H23" s="26" t="s">
        <v>40</v>
      </c>
      <c r="I23" s="21">
        <v>120</v>
      </c>
      <c r="J23" s="21" t="s">
        <v>33</v>
      </c>
      <c r="K23" s="26">
        <v>1760</v>
      </c>
      <c r="L23" s="26">
        <v>310</v>
      </c>
      <c r="M23" s="22" t="s">
        <v>41</v>
      </c>
      <c r="N23" s="29">
        <v>50</v>
      </c>
      <c r="O23" s="21">
        <v>50</v>
      </c>
      <c r="P23" s="15">
        <v>1</v>
      </c>
      <c r="Q23" s="36">
        <v>0.63</v>
      </c>
      <c r="R23" s="15">
        <f t="shared" si="1"/>
        <v>55440</v>
      </c>
      <c r="S23" s="28">
        <f t="shared" si="2"/>
        <v>15500</v>
      </c>
      <c r="T23" s="28">
        <f t="shared" si="3"/>
        <v>70940</v>
      </c>
      <c r="U23" s="40" t="s">
        <v>37</v>
      </c>
      <c r="V23" s="40" t="s">
        <v>42</v>
      </c>
      <c r="W23" s="42" t="s">
        <v>43</v>
      </c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5"/>
      <c r="XFC23" s="25"/>
      <c r="XFD23" s="25"/>
    </row>
    <row r="24" s="3" customFormat="1" ht="25" customHeight="1" spans="1:16384">
      <c r="A24" s="25"/>
      <c r="B24" s="17">
        <v>19</v>
      </c>
      <c r="C24" s="19">
        <v>25112001070042</v>
      </c>
      <c r="D24" s="22" t="s">
        <v>37</v>
      </c>
      <c r="E24" s="21" t="s">
        <v>29</v>
      </c>
      <c r="F24" s="26" t="s">
        <v>44</v>
      </c>
      <c r="G24" s="21" t="s">
        <v>31</v>
      </c>
      <c r="H24" s="26" t="s">
        <v>40</v>
      </c>
      <c r="I24" s="21">
        <v>120</v>
      </c>
      <c r="J24" s="21" t="s">
        <v>33</v>
      </c>
      <c r="K24" s="26">
        <v>1760</v>
      </c>
      <c r="L24" s="26">
        <v>310</v>
      </c>
      <c r="M24" s="22" t="s">
        <v>41</v>
      </c>
      <c r="N24" s="29">
        <v>44</v>
      </c>
      <c r="O24" s="21">
        <v>44</v>
      </c>
      <c r="P24" s="15">
        <v>1</v>
      </c>
      <c r="Q24" s="36">
        <v>0.63</v>
      </c>
      <c r="R24" s="15">
        <f t="shared" si="1"/>
        <v>48787.2</v>
      </c>
      <c r="S24" s="28">
        <f t="shared" si="2"/>
        <v>13640</v>
      </c>
      <c r="T24" s="28">
        <f t="shared" si="3"/>
        <v>62427.2</v>
      </c>
      <c r="U24" s="40" t="s">
        <v>37</v>
      </c>
      <c r="V24" s="40" t="s">
        <v>42</v>
      </c>
      <c r="W24" s="42" t="s">
        <v>43</v>
      </c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5"/>
      <c r="XFC24" s="25"/>
      <c r="XFD24" s="25"/>
    </row>
    <row r="25" s="3" customFormat="1" ht="25" customHeight="1" spans="1:16384">
      <c r="A25" s="25"/>
      <c r="B25" s="17">
        <v>20</v>
      </c>
      <c r="C25" s="19">
        <v>25112001070043</v>
      </c>
      <c r="D25" s="22" t="s">
        <v>37</v>
      </c>
      <c r="E25" s="21" t="s">
        <v>29</v>
      </c>
      <c r="F25" s="26" t="s">
        <v>44</v>
      </c>
      <c r="G25" s="21" t="s">
        <v>31</v>
      </c>
      <c r="H25" s="26" t="s">
        <v>40</v>
      </c>
      <c r="I25" s="21">
        <v>120</v>
      </c>
      <c r="J25" s="21" t="s">
        <v>33</v>
      </c>
      <c r="K25" s="26">
        <v>1760</v>
      </c>
      <c r="L25" s="26">
        <v>310</v>
      </c>
      <c r="M25" s="22" t="s">
        <v>41</v>
      </c>
      <c r="N25" s="29">
        <v>42</v>
      </c>
      <c r="O25" s="21">
        <v>42</v>
      </c>
      <c r="P25" s="15">
        <v>1</v>
      </c>
      <c r="Q25" s="36">
        <v>0.63</v>
      </c>
      <c r="R25" s="15">
        <f t="shared" si="1"/>
        <v>46569.6</v>
      </c>
      <c r="S25" s="28">
        <f t="shared" si="2"/>
        <v>13020</v>
      </c>
      <c r="T25" s="28">
        <f t="shared" si="3"/>
        <v>59589.6</v>
      </c>
      <c r="U25" s="40" t="s">
        <v>37</v>
      </c>
      <c r="V25" s="40" t="s">
        <v>42</v>
      </c>
      <c r="W25" s="42" t="s">
        <v>43</v>
      </c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5"/>
      <c r="XFC25" s="25"/>
      <c r="XFD25" s="25"/>
    </row>
    <row r="26" s="3" customFormat="1" ht="25" customHeight="1" spans="1:16384">
      <c r="A26" s="25"/>
      <c r="B26" s="17">
        <v>21</v>
      </c>
      <c r="C26" s="19">
        <v>25112001070044</v>
      </c>
      <c r="D26" s="22" t="s">
        <v>37</v>
      </c>
      <c r="E26" s="21" t="s">
        <v>29</v>
      </c>
      <c r="F26" s="23" t="s">
        <v>45</v>
      </c>
      <c r="G26" s="27" t="s">
        <v>46</v>
      </c>
      <c r="H26" s="21" t="s">
        <v>40</v>
      </c>
      <c r="I26" s="21">
        <v>120</v>
      </c>
      <c r="J26" s="21" t="s">
        <v>47</v>
      </c>
      <c r="K26" s="21">
        <v>1760</v>
      </c>
      <c r="L26" s="21">
        <v>310</v>
      </c>
      <c r="M26" s="22" t="s">
        <v>41</v>
      </c>
      <c r="N26" s="29">
        <v>29</v>
      </c>
      <c r="O26" s="21">
        <v>29</v>
      </c>
      <c r="P26" s="15">
        <v>1</v>
      </c>
      <c r="Q26" s="39">
        <v>0.8</v>
      </c>
      <c r="R26" s="15">
        <f t="shared" si="1"/>
        <v>40832</v>
      </c>
      <c r="S26" s="28">
        <f t="shared" si="2"/>
        <v>8990</v>
      </c>
      <c r="T26" s="28">
        <f t="shared" si="3"/>
        <v>49822</v>
      </c>
      <c r="U26" s="40" t="s">
        <v>37</v>
      </c>
      <c r="V26" s="40" t="s">
        <v>42</v>
      </c>
      <c r="W26" s="42" t="s">
        <v>43</v>
      </c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5"/>
      <c r="XFC26" s="25"/>
      <c r="XFD26" s="25"/>
    </row>
    <row r="27" s="3" customFormat="1" ht="25" customHeight="1" spans="1:16384">
      <c r="A27" s="25"/>
      <c r="B27" s="17">
        <v>22</v>
      </c>
      <c r="C27" s="19">
        <v>25112001070045</v>
      </c>
      <c r="D27" s="22" t="s">
        <v>37</v>
      </c>
      <c r="E27" s="21" t="s">
        <v>29</v>
      </c>
      <c r="F27" s="23" t="s">
        <v>45</v>
      </c>
      <c r="G27" s="27" t="s">
        <v>46</v>
      </c>
      <c r="H27" s="21" t="s">
        <v>40</v>
      </c>
      <c r="I27" s="21">
        <v>120</v>
      </c>
      <c r="J27" s="21" t="s">
        <v>47</v>
      </c>
      <c r="K27" s="21">
        <v>1760</v>
      </c>
      <c r="L27" s="21">
        <v>310</v>
      </c>
      <c r="M27" s="22" t="s">
        <v>41</v>
      </c>
      <c r="N27" s="29">
        <v>28</v>
      </c>
      <c r="O27" s="21">
        <v>27</v>
      </c>
      <c r="P27" s="15">
        <v>1</v>
      </c>
      <c r="Q27" s="39">
        <v>0.8</v>
      </c>
      <c r="R27" s="15">
        <f t="shared" si="1"/>
        <v>38016</v>
      </c>
      <c r="S27" s="28">
        <f t="shared" si="2"/>
        <v>8370</v>
      </c>
      <c r="T27" s="28">
        <f t="shared" si="3"/>
        <v>46386</v>
      </c>
      <c r="U27" s="40" t="s">
        <v>37</v>
      </c>
      <c r="V27" s="40" t="s">
        <v>42</v>
      </c>
      <c r="W27" s="42" t="s">
        <v>43</v>
      </c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5"/>
      <c r="XFC27" s="25"/>
      <c r="XFD27" s="25"/>
    </row>
    <row r="28" s="3" customFormat="1" ht="25" customHeight="1" spans="1:16384">
      <c r="A28" s="25"/>
      <c r="B28" s="17">
        <v>23</v>
      </c>
      <c r="C28" s="19">
        <v>25112001070046</v>
      </c>
      <c r="D28" s="22" t="s">
        <v>37</v>
      </c>
      <c r="E28" s="21" t="s">
        <v>29</v>
      </c>
      <c r="F28" s="23" t="s">
        <v>48</v>
      </c>
      <c r="G28" s="27" t="s">
        <v>46</v>
      </c>
      <c r="H28" s="21" t="s">
        <v>40</v>
      </c>
      <c r="I28" s="21">
        <v>120</v>
      </c>
      <c r="J28" s="21" t="s">
        <v>33</v>
      </c>
      <c r="K28" s="21">
        <v>1750</v>
      </c>
      <c r="L28" s="21">
        <v>310</v>
      </c>
      <c r="M28" s="22" t="s">
        <v>41</v>
      </c>
      <c r="N28" s="29">
        <v>50</v>
      </c>
      <c r="O28" s="21">
        <v>49</v>
      </c>
      <c r="P28" s="15">
        <v>1</v>
      </c>
      <c r="Q28" s="36">
        <v>0.56</v>
      </c>
      <c r="R28" s="15">
        <f t="shared" si="1"/>
        <v>48020</v>
      </c>
      <c r="S28" s="28">
        <f t="shared" si="2"/>
        <v>15190</v>
      </c>
      <c r="T28" s="28">
        <f t="shared" si="3"/>
        <v>63210</v>
      </c>
      <c r="U28" s="40" t="s">
        <v>37</v>
      </c>
      <c r="V28" s="40" t="s">
        <v>42</v>
      </c>
      <c r="W28" s="42" t="s">
        <v>43</v>
      </c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5"/>
      <c r="XFC28" s="25"/>
      <c r="XFD28" s="25"/>
    </row>
    <row r="29" s="3" customFormat="1" ht="25" customHeight="1" spans="1:16384">
      <c r="A29" s="25"/>
      <c r="B29" s="17">
        <v>24</v>
      </c>
      <c r="C29" s="19">
        <v>25112001070047</v>
      </c>
      <c r="D29" s="22" t="s">
        <v>37</v>
      </c>
      <c r="E29" s="21" t="s">
        <v>29</v>
      </c>
      <c r="F29" s="23" t="s">
        <v>48</v>
      </c>
      <c r="G29" s="27" t="s">
        <v>46</v>
      </c>
      <c r="H29" s="21" t="s">
        <v>40</v>
      </c>
      <c r="I29" s="21">
        <v>120</v>
      </c>
      <c r="J29" s="21" t="s">
        <v>33</v>
      </c>
      <c r="K29" s="21">
        <v>1750</v>
      </c>
      <c r="L29" s="21">
        <v>310</v>
      </c>
      <c r="M29" s="22" t="s">
        <v>41</v>
      </c>
      <c r="N29" s="29">
        <v>50</v>
      </c>
      <c r="O29" s="21">
        <v>50</v>
      </c>
      <c r="P29" s="15">
        <v>1</v>
      </c>
      <c r="Q29" s="36">
        <v>0.56</v>
      </c>
      <c r="R29" s="15">
        <f t="shared" si="1"/>
        <v>49000</v>
      </c>
      <c r="S29" s="28">
        <f t="shared" si="2"/>
        <v>15500</v>
      </c>
      <c r="T29" s="28">
        <f t="shared" si="3"/>
        <v>64500</v>
      </c>
      <c r="U29" s="40" t="s">
        <v>37</v>
      </c>
      <c r="V29" s="40" t="s">
        <v>42</v>
      </c>
      <c r="W29" s="42" t="s">
        <v>43</v>
      </c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5"/>
      <c r="XFC29" s="25"/>
      <c r="XFD29" s="25"/>
    </row>
    <row r="30" s="3" customFormat="1" ht="25" customHeight="1" spans="1:16384">
      <c r="A30" s="25"/>
      <c r="B30" s="17">
        <v>25</v>
      </c>
      <c r="C30" s="19">
        <v>25112001070048</v>
      </c>
      <c r="D30" s="22" t="s">
        <v>37</v>
      </c>
      <c r="E30" s="21" t="s">
        <v>29</v>
      </c>
      <c r="F30" s="23" t="s">
        <v>48</v>
      </c>
      <c r="G30" s="27" t="s">
        <v>46</v>
      </c>
      <c r="H30" s="21" t="s">
        <v>40</v>
      </c>
      <c r="I30" s="21">
        <v>120</v>
      </c>
      <c r="J30" s="21" t="s">
        <v>33</v>
      </c>
      <c r="K30" s="21">
        <v>1750</v>
      </c>
      <c r="L30" s="21">
        <v>310</v>
      </c>
      <c r="M30" s="22" t="s">
        <v>41</v>
      </c>
      <c r="N30" s="29">
        <v>50</v>
      </c>
      <c r="O30" s="21">
        <v>49</v>
      </c>
      <c r="P30" s="15">
        <v>1</v>
      </c>
      <c r="Q30" s="36">
        <v>0.56</v>
      </c>
      <c r="R30" s="15">
        <f t="shared" si="1"/>
        <v>48020</v>
      </c>
      <c r="S30" s="28">
        <f t="shared" si="2"/>
        <v>15190</v>
      </c>
      <c r="T30" s="28">
        <f t="shared" si="3"/>
        <v>63210</v>
      </c>
      <c r="U30" s="40" t="s">
        <v>37</v>
      </c>
      <c r="V30" s="40" t="s">
        <v>42</v>
      </c>
      <c r="W30" s="42" t="s">
        <v>43</v>
      </c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5"/>
      <c r="XFC30" s="25"/>
      <c r="XFD30" s="25"/>
    </row>
    <row r="31" s="3" customFormat="1" ht="25" customHeight="1" spans="1:16384">
      <c r="A31" s="25"/>
      <c r="B31" s="17">
        <v>26</v>
      </c>
      <c r="C31" s="19">
        <v>25112001070049</v>
      </c>
      <c r="D31" s="22" t="s">
        <v>37</v>
      </c>
      <c r="E31" s="21" t="s">
        <v>29</v>
      </c>
      <c r="F31" s="23" t="s">
        <v>48</v>
      </c>
      <c r="G31" s="27" t="s">
        <v>46</v>
      </c>
      <c r="H31" s="21" t="s">
        <v>40</v>
      </c>
      <c r="I31" s="21">
        <v>120</v>
      </c>
      <c r="J31" s="21" t="s">
        <v>33</v>
      </c>
      <c r="K31" s="21">
        <v>1750</v>
      </c>
      <c r="L31" s="21">
        <v>310</v>
      </c>
      <c r="M31" s="22" t="s">
        <v>41</v>
      </c>
      <c r="N31" s="29">
        <v>50</v>
      </c>
      <c r="O31" s="21">
        <v>48</v>
      </c>
      <c r="P31" s="15">
        <v>1</v>
      </c>
      <c r="Q31" s="36">
        <v>0.56</v>
      </c>
      <c r="R31" s="15">
        <f t="shared" si="1"/>
        <v>47040</v>
      </c>
      <c r="S31" s="28">
        <f t="shared" si="2"/>
        <v>14880</v>
      </c>
      <c r="T31" s="28">
        <f t="shared" si="3"/>
        <v>61920</v>
      </c>
      <c r="U31" s="40" t="s">
        <v>37</v>
      </c>
      <c r="V31" s="40" t="s">
        <v>42</v>
      </c>
      <c r="W31" s="42" t="s">
        <v>43</v>
      </c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5"/>
      <c r="XFC31" s="25"/>
      <c r="XFD31" s="25"/>
    </row>
    <row r="32" s="3" customFormat="1" ht="25" customHeight="1" spans="1:16384">
      <c r="A32" s="25"/>
      <c r="B32" s="17">
        <v>27</v>
      </c>
      <c r="C32" s="19">
        <v>25112001070050</v>
      </c>
      <c r="D32" s="22" t="s">
        <v>37</v>
      </c>
      <c r="E32" s="21" t="s">
        <v>29</v>
      </c>
      <c r="F32" s="23" t="s">
        <v>48</v>
      </c>
      <c r="G32" s="27" t="s">
        <v>46</v>
      </c>
      <c r="H32" s="21" t="s">
        <v>40</v>
      </c>
      <c r="I32" s="21">
        <v>120</v>
      </c>
      <c r="J32" s="21" t="s">
        <v>33</v>
      </c>
      <c r="K32" s="21">
        <v>1750</v>
      </c>
      <c r="L32" s="21">
        <v>310</v>
      </c>
      <c r="M32" s="22" t="s">
        <v>41</v>
      </c>
      <c r="N32" s="29">
        <v>50</v>
      </c>
      <c r="O32" s="21">
        <v>50</v>
      </c>
      <c r="P32" s="15">
        <v>1</v>
      </c>
      <c r="Q32" s="36">
        <v>0.56</v>
      </c>
      <c r="R32" s="15">
        <f t="shared" si="1"/>
        <v>49000</v>
      </c>
      <c r="S32" s="28">
        <f t="shared" si="2"/>
        <v>15500</v>
      </c>
      <c r="T32" s="28">
        <f t="shared" si="3"/>
        <v>64500</v>
      </c>
      <c r="U32" s="40" t="s">
        <v>37</v>
      </c>
      <c r="V32" s="40" t="s">
        <v>42</v>
      </c>
      <c r="W32" s="42" t="s">
        <v>43</v>
      </c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5"/>
      <c r="XFC32" s="25"/>
      <c r="XFD32" s="25"/>
    </row>
    <row r="33" s="3" customFormat="1" ht="25" customHeight="1" spans="1:16384">
      <c r="A33" s="25"/>
      <c r="B33" s="17">
        <v>28</v>
      </c>
      <c r="C33" s="19">
        <v>25112001070051</v>
      </c>
      <c r="D33" s="22" t="s">
        <v>37</v>
      </c>
      <c r="E33" s="21" t="s">
        <v>29</v>
      </c>
      <c r="F33" s="23" t="s">
        <v>48</v>
      </c>
      <c r="G33" s="27" t="s">
        <v>46</v>
      </c>
      <c r="H33" s="21" t="s">
        <v>40</v>
      </c>
      <c r="I33" s="21">
        <v>120</v>
      </c>
      <c r="J33" s="21" t="s">
        <v>33</v>
      </c>
      <c r="K33" s="21">
        <v>1750</v>
      </c>
      <c r="L33" s="21">
        <v>310</v>
      </c>
      <c r="M33" s="22" t="s">
        <v>41</v>
      </c>
      <c r="N33" s="29">
        <v>36</v>
      </c>
      <c r="O33" s="21">
        <v>36</v>
      </c>
      <c r="P33" s="15">
        <v>1</v>
      </c>
      <c r="Q33" s="36">
        <v>0.56</v>
      </c>
      <c r="R33" s="15">
        <f t="shared" si="1"/>
        <v>35280</v>
      </c>
      <c r="S33" s="28">
        <f t="shared" si="2"/>
        <v>11160</v>
      </c>
      <c r="T33" s="28">
        <f t="shared" si="3"/>
        <v>46440</v>
      </c>
      <c r="U33" s="40" t="s">
        <v>37</v>
      </c>
      <c r="V33" s="40" t="s">
        <v>42</v>
      </c>
      <c r="W33" s="42" t="s">
        <v>43</v>
      </c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5"/>
      <c r="XFC33" s="25"/>
      <c r="XFD33" s="25"/>
    </row>
    <row r="34" s="3" customFormat="1" ht="25" customHeight="1" spans="1:16384">
      <c r="A34" s="25"/>
      <c r="B34" s="17">
        <v>29</v>
      </c>
      <c r="C34" s="19">
        <v>25112001070052</v>
      </c>
      <c r="D34" s="22" t="s">
        <v>37</v>
      </c>
      <c r="E34" s="21" t="s">
        <v>29</v>
      </c>
      <c r="F34" s="23" t="s">
        <v>48</v>
      </c>
      <c r="G34" s="27" t="s">
        <v>46</v>
      </c>
      <c r="H34" s="21" t="s">
        <v>40</v>
      </c>
      <c r="I34" s="21">
        <v>120</v>
      </c>
      <c r="J34" s="21" t="s">
        <v>33</v>
      </c>
      <c r="K34" s="21">
        <v>1750</v>
      </c>
      <c r="L34" s="21">
        <v>310</v>
      </c>
      <c r="M34" s="22" t="s">
        <v>41</v>
      </c>
      <c r="N34" s="29">
        <v>43</v>
      </c>
      <c r="O34" s="21">
        <v>43</v>
      </c>
      <c r="P34" s="15">
        <v>1</v>
      </c>
      <c r="Q34" s="36">
        <v>0.56</v>
      </c>
      <c r="R34" s="15">
        <f t="shared" si="1"/>
        <v>42140</v>
      </c>
      <c r="S34" s="28">
        <f t="shared" si="2"/>
        <v>13330</v>
      </c>
      <c r="T34" s="28">
        <f t="shared" si="3"/>
        <v>55470</v>
      </c>
      <c r="U34" s="40" t="s">
        <v>37</v>
      </c>
      <c r="V34" s="40" t="s">
        <v>42</v>
      </c>
      <c r="W34" s="42" t="s">
        <v>43</v>
      </c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5"/>
      <c r="XFC34" s="25"/>
      <c r="XFD34" s="25"/>
    </row>
    <row r="35" s="3" customFormat="1" ht="25" customHeight="1" spans="1:16384">
      <c r="A35" s="25"/>
      <c r="B35" s="17">
        <v>30</v>
      </c>
      <c r="C35" s="19">
        <v>25112001070053</v>
      </c>
      <c r="D35" s="22" t="s">
        <v>37</v>
      </c>
      <c r="E35" s="21" t="s">
        <v>29</v>
      </c>
      <c r="F35" s="23" t="s">
        <v>48</v>
      </c>
      <c r="G35" s="27" t="s">
        <v>46</v>
      </c>
      <c r="H35" s="21" t="s">
        <v>40</v>
      </c>
      <c r="I35" s="21">
        <v>120</v>
      </c>
      <c r="J35" s="21" t="s">
        <v>33</v>
      </c>
      <c r="K35" s="21">
        <v>1750</v>
      </c>
      <c r="L35" s="21">
        <v>310</v>
      </c>
      <c r="M35" s="22" t="s">
        <v>41</v>
      </c>
      <c r="N35" s="29">
        <v>50</v>
      </c>
      <c r="O35" s="21">
        <v>50</v>
      </c>
      <c r="P35" s="15">
        <v>1</v>
      </c>
      <c r="Q35" s="36">
        <v>0.56</v>
      </c>
      <c r="R35" s="15">
        <f t="shared" si="1"/>
        <v>49000</v>
      </c>
      <c r="S35" s="28">
        <f t="shared" si="2"/>
        <v>15500</v>
      </c>
      <c r="T35" s="28">
        <f t="shared" si="3"/>
        <v>64500</v>
      </c>
      <c r="U35" s="40" t="s">
        <v>37</v>
      </c>
      <c r="V35" s="40" t="s">
        <v>42</v>
      </c>
      <c r="W35" s="42" t="s">
        <v>43</v>
      </c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5"/>
      <c r="XFC35" s="25"/>
      <c r="XFD35" s="25"/>
    </row>
  </sheetData>
  <autoFilter xmlns:etc="http://www.wps.cn/officeDocument/2017/etCustomData" ref="A4:XFD35" etc:filterBottomFollowUsedRange="0">
    <extLst/>
  </autoFilter>
  <mergeCells count="23">
    <mergeCell ref="B1:W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W3:W4"/>
  </mergeCells>
  <conditionalFormatting sqref="C6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C7:C20">
    <cfRule type="duplicateValues" dxfId="0" priority="4"/>
  </conditionalFormatting>
  <conditionalFormatting sqref="C21:C25">
    <cfRule type="duplicateValues" dxfId="0" priority="3"/>
  </conditionalFormatting>
  <conditionalFormatting sqref="C26:C27">
    <cfRule type="duplicateValues" dxfId="0" priority="2"/>
  </conditionalFormatting>
  <conditionalFormatting sqref="C28:C35">
    <cfRule type="duplicateValues" dxfId="0" priority="1"/>
  </conditionalFormatting>
  <printOptions horizontalCentered="1"/>
  <pageMargins left="0.354166666666667" right="0.196527777777778" top="0.747916666666667" bottom="0.747916666666667" header="0.511805555555556" footer="0.511805555555556"/>
  <pageSetup paperSize="9" scale="52" fitToHeight="0" orientation="landscape" horizont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wps</dc:creator>
  <cp:lastModifiedBy>Shiro</cp:lastModifiedBy>
  <dcterms:created xsi:type="dcterms:W3CDTF">2018-08-07T11:28:00Z</dcterms:created>
  <dcterms:modified xsi:type="dcterms:W3CDTF">2025-10-11T08:38:32Z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475909D57D37DB9F7817AE652865C30B</vt:lpwstr>
  </property>
</Properties>
</file>