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1" sheetId="1" r:id="rId1"/>
  </sheets>
  <definedNames>
    <definedName name="_xlnm._FilterDatabase" localSheetId="0" hidden="1">'1'!$4:$38</definedName>
    <definedName name="_xlnm.Print_Titles" localSheetId="0">'1'!$1:$4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<sst xmlns="http://schemas.openxmlformats.org/spreadsheetml/2006/main" count="358" uniqueCount="40">
  <si>
    <t>津南区2025年第十二批职业技能培训补贴资金情况明细表</t>
  </si>
  <si>
    <t>填报单位：天津市津南区人力资源和社会保障局</t>
  </si>
  <si>
    <t>制表人：</t>
  </si>
  <si>
    <t>秦欢欢</t>
  </si>
  <si>
    <t>制表日期：</t>
  </si>
  <si>
    <t>序号</t>
  </si>
  <si>
    <t>开班备案号</t>
  </si>
  <si>
    <t>培训机构名称</t>
  </si>
  <si>
    <t>机构性质</t>
  </si>
  <si>
    <t>职业（工种）</t>
  </si>
  <si>
    <t>需求程度</t>
  </si>
  <si>
    <t>等级</t>
  </si>
  <si>
    <t>培训课时</t>
  </si>
  <si>
    <t>培训过程</t>
  </si>
  <si>
    <t>培训费补贴标准(元/人）</t>
  </si>
  <si>
    <t>鉴定费补贴标准(元/人）</t>
  </si>
  <si>
    <t>人员类别</t>
  </si>
  <si>
    <t>备案人数</t>
  </si>
  <si>
    <t>补贴人数</t>
  </si>
  <si>
    <t>班次</t>
  </si>
  <si>
    <t>比例</t>
  </si>
  <si>
    <t>培训费补贴金额（元）</t>
  </si>
  <si>
    <t>鉴定费补贴金额（元）</t>
  </si>
  <si>
    <t>合计（元）</t>
  </si>
  <si>
    <t>银行户名</t>
  </si>
  <si>
    <t>开户银行</t>
  </si>
  <si>
    <t>银行账号</t>
  </si>
  <si>
    <t>总计</t>
  </si>
  <si>
    <t>天津市海河技工学校</t>
  </si>
  <si>
    <t>职业院校</t>
  </si>
  <si>
    <t>汽车维修工</t>
  </si>
  <si>
    <t>紧缺</t>
  </si>
  <si>
    <t>中级</t>
  </si>
  <si>
    <t>线上线下</t>
  </si>
  <si>
    <t>高校学生</t>
  </si>
  <si>
    <t>中国农业银行股份有限公司天津空港物流加工区支行</t>
  </si>
  <si>
    <t>0225*******022610</t>
  </si>
  <si>
    <t>汽车装调工</t>
  </si>
  <si>
    <t>鉴定估价师（机动车鉴定评估师）</t>
  </si>
  <si>
    <t>一般紧缺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</si>
</sst>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1">
    <font>
      <sz val="12"/>
      <name val="宋体"/>
      <charset val="134"/>
    </font>
    <font>
      <sz val="11"/>
      <color theme="1"/>
      <name val="宋体"/>
      <charset val="134"/>
    </font>
    <font>
      <sz val="9"/>
      <color theme="1"/>
      <name val="宋体"/>
      <charset val="134"/>
    </font>
    <font>
      <sz val="22"/>
      <color theme="1"/>
      <name val="宋体"/>
      <charset val="134"/>
    </font>
    <font>
      <sz val="22"/>
      <color rgb="FFFF0000"/>
      <name val="宋体"/>
      <charset val="134"/>
    </font>
    <font>
      <sz val="9"/>
      <color rgb="FFFF0000"/>
      <name val="宋体"/>
      <charset val="134"/>
    </font>
    <font>
      <sz val="9"/>
      <color theme="1"/>
      <name val="宋体"/>
      <charset val="134"/>
      <scheme val="minor"/>
    </font>
    <font>
      <sz val="9"/>
      <color indexed="8"/>
      <name val="宋体"/>
      <charset val="134"/>
      <scheme val="minor"/>
    </font>
    <font>
      <sz val="9"/>
      <name val="宋体"/>
      <charset val="134"/>
    </font>
    <font>
      <sz val="9"/>
      <name val="宋体"/>
      <charset val="134"/>
      <scheme val="maj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9" fillId="0" borderId="0"/>
    <xf numFmtId="0" fontId="30" fillId="0" borderId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176" fontId="6" fillId="0" borderId="1" xfId="0" applyNumberFormat="1" applyFont="1" applyFill="1" applyBorder="1" applyAlignment="1">
      <alignment horizontal="center" vertical="center"/>
    </xf>
    <xf numFmtId="49" fontId="7" fillId="0" borderId="1" xfId="50" applyNumberFormat="1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>
      <alignment horizontal="center" vertical="center"/>
    </xf>
    <xf numFmtId="0" fontId="0" fillId="0" borderId="0" xfId="0" applyFont="1" applyFill="1">
      <alignment vertical="center"/>
    </xf>
    <xf numFmtId="0" fontId="2" fillId="0" borderId="1" xfId="3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14" fontId="2" fillId="0" borderId="0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9" fontId="2" fillId="0" borderId="1" xfId="3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" xfId="49"/>
    <cellStyle name="常规_培训汇总表" xfId="50"/>
  </cellStyles>
  <tableStyles count="0" defaultTableStyle="TableStyleMedium2" defaultPivotStyle="PivotStyleLight16"/>
  <colors>
    <mruColors>
      <color rgb="0000000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38"/>
  <sheetViews>
    <sheetView tabSelected="1" zoomScale="80" zoomScaleNormal="80" workbookViewId="0">
      <pane xSplit="4" ySplit="5" topLeftCell="E6" activePane="bottomRight" state="frozen"/>
      <selection/>
      <selection pane="topRight"/>
      <selection pane="bottomLeft"/>
      <selection pane="bottomRight" activeCell="Z12" sqref="$A1:$XFD1048576"/>
    </sheetView>
  </sheetViews>
  <sheetFormatPr defaultColWidth="9" defaultRowHeight="14.25"/>
  <cols>
    <col min="1" max="1" width="3.55" style="3" customWidth="1"/>
    <col min="2" max="2" width="4.75" style="4" customWidth="1"/>
    <col min="3" max="3" width="16.9416666666667" style="4" customWidth="1"/>
    <col min="4" max="4" width="19.1666666666667" style="5" customWidth="1"/>
    <col min="5" max="5" width="10.375" style="4" customWidth="1"/>
    <col min="6" max="6" width="25.375" style="4" customWidth="1"/>
    <col min="7" max="7" width="8.6" style="6" customWidth="1"/>
    <col min="8" max="8" width="7" style="4" customWidth="1"/>
    <col min="9" max="9" width="5" style="4" customWidth="1"/>
    <col min="10" max="10" width="7.95" style="4" customWidth="1"/>
    <col min="11" max="11" width="8.5" style="6" customWidth="1"/>
    <col min="12" max="12" width="7.5" style="6" customWidth="1"/>
    <col min="13" max="13" width="9.43333333333333" style="6" customWidth="1"/>
    <col min="14" max="14" width="7.25" style="6" customWidth="1"/>
    <col min="15" max="15" width="7.15833333333333" style="7" customWidth="1"/>
    <col min="16" max="16" width="6.25" style="6" customWidth="1"/>
    <col min="17" max="17" width="6.13333333333333" style="6" customWidth="1"/>
    <col min="18" max="18" width="8.74166666666667" style="8" customWidth="1"/>
    <col min="19" max="19" width="8.875" style="8" customWidth="1"/>
    <col min="20" max="20" width="8.05833333333333" style="8" customWidth="1"/>
    <col min="21" max="21" width="24.4333333333333" style="8" customWidth="1"/>
    <col min="22" max="22" width="29.3083333333333" style="5" customWidth="1"/>
    <col min="23" max="23" width="17.3916666666667" style="4" customWidth="1"/>
    <col min="24" max="16381" width="9" style="4"/>
    <col min="16382" max="16384" width="9" style="3"/>
  </cols>
  <sheetData>
    <row r="1" s="1" customFormat="1" ht="60" customHeight="1" spans="2:23">
      <c r="B1" s="9" t="s">
        <v>0</v>
      </c>
      <c r="C1" s="9"/>
      <c r="D1" s="10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24"/>
      <c r="S1" s="24"/>
      <c r="T1" s="24"/>
      <c r="U1" s="10"/>
      <c r="V1" s="10"/>
      <c r="W1" s="25"/>
    </row>
    <row r="2" s="2" customFormat="1" ht="30" customHeight="1" spans="2:23">
      <c r="B2" s="11" t="s">
        <v>1</v>
      </c>
      <c r="C2" s="12"/>
      <c r="D2" s="13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 t="s">
        <v>2</v>
      </c>
      <c r="R2" s="26" t="s">
        <v>3</v>
      </c>
      <c r="S2" s="26"/>
      <c r="T2" s="26"/>
      <c r="U2" s="26"/>
      <c r="V2" s="26" t="s">
        <v>4</v>
      </c>
      <c r="W2" s="27">
        <v>45941</v>
      </c>
    </row>
    <row r="3" s="2" customFormat="1" ht="20" customHeight="1" spans="2:23">
      <c r="B3" s="14" t="s">
        <v>5</v>
      </c>
      <c r="C3" s="14" t="s">
        <v>6</v>
      </c>
      <c r="D3" s="15" t="s">
        <v>7</v>
      </c>
      <c r="E3" s="14" t="s">
        <v>8</v>
      </c>
      <c r="F3" s="14" t="s">
        <v>9</v>
      </c>
      <c r="G3" s="14" t="s">
        <v>10</v>
      </c>
      <c r="H3" s="15" t="s">
        <v>11</v>
      </c>
      <c r="I3" s="15" t="s">
        <v>12</v>
      </c>
      <c r="J3" s="15" t="s">
        <v>13</v>
      </c>
      <c r="K3" s="15" t="s">
        <v>14</v>
      </c>
      <c r="L3" s="15" t="s">
        <v>15</v>
      </c>
      <c r="M3" s="15" t="s">
        <v>16</v>
      </c>
      <c r="N3" s="15" t="s">
        <v>17</v>
      </c>
      <c r="O3" s="15" t="s">
        <v>18</v>
      </c>
      <c r="P3" s="15" t="s">
        <v>19</v>
      </c>
      <c r="Q3" s="14" t="s">
        <v>20</v>
      </c>
      <c r="R3" s="15" t="s">
        <v>21</v>
      </c>
      <c r="S3" s="15" t="s">
        <v>22</v>
      </c>
      <c r="T3" s="15" t="s">
        <v>23</v>
      </c>
      <c r="U3" s="15" t="s">
        <v>24</v>
      </c>
      <c r="V3" s="15" t="s">
        <v>25</v>
      </c>
      <c r="W3" s="14" t="s">
        <v>26</v>
      </c>
    </row>
    <row r="4" s="2" customFormat="1" ht="20" customHeight="1" spans="2:23">
      <c r="B4" s="14"/>
      <c r="C4" s="14"/>
      <c r="D4" s="15"/>
      <c r="E4" s="14"/>
      <c r="F4" s="14"/>
      <c r="G4" s="14"/>
      <c r="H4" s="15"/>
      <c r="I4" s="15"/>
      <c r="J4" s="15"/>
      <c r="K4" s="15"/>
      <c r="L4" s="15"/>
      <c r="M4" s="15"/>
      <c r="N4" s="15"/>
      <c r="O4" s="15"/>
      <c r="P4" s="15"/>
      <c r="Q4" s="14"/>
      <c r="R4" s="15"/>
      <c r="S4" s="15"/>
      <c r="T4" s="15"/>
      <c r="U4" s="15"/>
      <c r="V4" s="15"/>
      <c r="W4" s="14"/>
    </row>
    <row r="5" s="2" customFormat="1" ht="25" customHeight="1" spans="2:23">
      <c r="B5" s="16"/>
      <c r="C5" s="16" t="s">
        <v>27</v>
      </c>
      <c r="D5" s="16"/>
      <c r="E5" s="14"/>
      <c r="F5" s="14"/>
      <c r="G5" s="14"/>
      <c r="H5" s="15"/>
      <c r="I5" s="15"/>
      <c r="J5" s="15"/>
      <c r="K5" s="15"/>
      <c r="L5" s="15"/>
      <c r="M5" s="15"/>
      <c r="N5" s="22">
        <f>SUM(N6:N38)</f>
        <v>1583</v>
      </c>
      <c r="O5" s="22">
        <f>SUM(O6:O38)</f>
        <v>1529</v>
      </c>
      <c r="P5" s="22">
        <f>SUM(P6:P38)</f>
        <v>33</v>
      </c>
      <c r="Q5" s="22"/>
      <c r="R5" s="22">
        <f>SUM(R6:R38)</f>
        <v>2207058</v>
      </c>
      <c r="S5" s="22">
        <f>SUM(S6:S38)</f>
        <v>517060</v>
      </c>
      <c r="T5" s="22">
        <f>SUM(T6:T38)</f>
        <v>2724118</v>
      </c>
      <c r="U5" s="28"/>
      <c r="V5" s="28"/>
      <c r="W5" s="29"/>
    </row>
    <row r="6" s="2" customFormat="1" ht="25" customHeight="1" spans="1:23">
      <c r="A6" s="17"/>
      <c r="B6" s="16">
        <v>1</v>
      </c>
      <c r="C6" s="18">
        <v>25112001070323</v>
      </c>
      <c r="D6" s="19" t="s">
        <v>28</v>
      </c>
      <c r="E6" s="20" t="s">
        <v>29</v>
      </c>
      <c r="F6" s="20" t="s">
        <v>30</v>
      </c>
      <c r="G6" s="19" t="s">
        <v>31</v>
      </c>
      <c r="H6" s="20" t="s">
        <v>32</v>
      </c>
      <c r="I6" s="20">
        <v>120</v>
      </c>
      <c r="J6" s="20" t="s">
        <v>33</v>
      </c>
      <c r="K6" s="20">
        <v>2500</v>
      </c>
      <c r="L6" s="20">
        <v>350</v>
      </c>
      <c r="M6" s="23" t="s">
        <v>34</v>
      </c>
      <c r="N6" s="20">
        <v>50</v>
      </c>
      <c r="O6" s="20">
        <v>49</v>
      </c>
      <c r="P6" s="20">
        <v>1</v>
      </c>
      <c r="Q6" s="30">
        <v>0.63</v>
      </c>
      <c r="R6" s="31">
        <f>K6*O6*Q6</f>
        <v>77175</v>
      </c>
      <c r="S6" s="22">
        <f>O6*L6</f>
        <v>17150</v>
      </c>
      <c r="T6" s="22">
        <f>R6+S6</f>
        <v>94325</v>
      </c>
      <c r="U6" s="32" t="s">
        <v>28</v>
      </c>
      <c r="V6" s="33" t="s">
        <v>35</v>
      </c>
      <c r="W6" s="32" t="s">
        <v>36</v>
      </c>
    </row>
    <row r="7" s="2" customFormat="1" ht="25" customHeight="1" spans="1:23">
      <c r="A7" s="17"/>
      <c r="B7" s="16">
        <v>2</v>
      </c>
      <c r="C7" s="18">
        <v>25112001070324</v>
      </c>
      <c r="D7" s="19" t="s">
        <v>28</v>
      </c>
      <c r="E7" s="20" t="s">
        <v>29</v>
      </c>
      <c r="F7" s="20" t="s">
        <v>30</v>
      </c>
      <c r="G7" s="19" t="s">
        <v>31</v>
      </c>
      <c r="H7" s="20" t="s">
        <v>32</v>
      </c>
      <c r="I7" s="20">
        <v>120</v>
      </c>
      <c r="J7" s="20" t="s">
        <v>33</v>
      </c>
      <c r="K7" s="20">
        <v>2500</v>
      </c>
      <c r="L7" s="20">
        <v>350</v>
      </c>
      <c r="M7" s="23" t="s">
        <v>34</v>
      </c>
      <c r="N7" s="20">
        <v>50</v>
      </c>
      <c r="O7" s="20">
        <v>48</v>
      </c>
      <c r="P7" s="20">
        <v>1</v>
      </c>
      <c r="Q7" s="30">
        <v>0.63</v>
      </c>
      <c r="R7" s="31">
        <f t="shared" ref="R7:R38" si="0">K7*O7*Q7</f>
        <v>75600</v>
      </c>
      <c r="S7" s="22">
        <f t="shared" ref="S7:S38" si="1">O7*L7</f>
        <v>16800</v>
      </c>
      <c r="T7" s="22">
        <f t="shared" ref="T7:T38" si="2">R7+S7</f>
        <v>92400</v>
      </c>
      <c r="U7" s="32" t="s">
        <v>28</v>
      </c>
      <c r="V7" s="33" t="s">
        <v>35</v>
      </c>
      <c r="W7" s="32" t="s">
        <v>36</v>
      </c>
    </row>
    <row r="8" s="2" customFormat="1" ht="25" customHeight="1" spans="1:23">
      <c r="A8" s="17"/>
      <c r="B8" s="16">
        <v>3</v>
      </c>
      <c r="C8" s="18">
        <v>25112001070325</v>
      </c>
      <c r="D8" s="19" t="s">
        <v>28</v>
      </c>
      <c r="E8" s="20" t="s">
        <v>29</v>
      </c>
      <c r="F8" s="20" t="s">
        <v>30</v>
      </c>
      <c r="G8" s="19" t="s">
        <v>31</v>
      </c>
      <c r="H8" s="20" t="s">
        <v>32</v>
      </c>
      <c r="I8" s="20">
        <v>120</v>
      </c>
      <c r="J8" s="20" t="s">
        <v>33</v>
      </c>
      <c r="K8" s="20">
        <v>2500</v>
      </c>
      <c r="L8" s="20">
        <v>350</v>
      </c>
      <c r="M8" s="23" t="s">
        <v>34</v>
      </c>
      <c r="N8" s="20">
        <v>49</v>
      </c>
      <c r="O8" s="20">
        <v>48</v>
      </c>
      <c r="P8" s="20">
        <v>1</v>
      </c>
      <c r="Q8" s="30">
        <v>0.63</v>
      </c>
      <c r="R8" s="31">
        <f t="shared" si="0"/>
        <v>75600</v>
      </c>
      <c r="S8" s="22">
        <f t="shared" si="1"/>
        <v>16800</v>
      </c>
      <c r="T8" s="22">
        <f t="shared" si="2"/>
        <v>92400</v>
      </c>
      <c r="U8" s="32" t="s">
        <v>28</v>
      </c>
      <c r="V8" s="33" t="s">
        <v>35</v>
      </c>
      <c r="W8" s="32" t="s">
        <v>36</v>
      </c>
    </row>
    <row r="9" s="2" customFormat="1" ht="25" customHeight="1" spans="1:23">
      <c r="A9" s="17"/>
      <c r="B9" s="16">
        <v>4</v>
      </c>
      <c r="C9" s="18">
        <v>25112001070326</v>
      </c>
      <c r="D9" s="19" t="s">
        <v>28</v>
      </c>
      <c r="E9" s="20" t="s">
        <v>29</v>
      </c>
      <c r="F9" s="20" t="s">
        <v>30</v>
      </c>
      <c r="G9" s="19" t="s">
        <v>31</v>
      </c>
      <c r="H9" s="20" t="s">
        <v>32</v>
      </c>
      <c r="I9" s="20">
        <v>120</v>
      </c>
      <c r="J9" s="20" t="s">
        <v>33</v>
      </c>
      <c r="K9" s="20">
        <v>2500</v>
      </c>
      <c r="L9" s="20">
        <v>350</v>
      </c>
      <c r="M9" s="23" t="s">
        <v>34</v>
      </c>
      <c r="N9" s="20">
        <v>50</v>
      </c>
      <c r="O9" s="20">
        <v>49</v>
      </c>
      <c r="P9" s="20">
        <v>1</v>
      </c>
      <c r="Q9" s="30">
        <v>0.63</v>
      </c>
      <c r="R9" s="31">
        <f t="shared" si="0"/>
        <v>77175</v>
      </c>
      <c r="S9" s="22">
        <f t="shared" si="1"/>
        <v>17150</v>
      </c>
      <c r="T9" s="22">
        <f t="shared" si="2"/>
        <v>94325</v>
      </c>
      <c r="U9" s="32" t="s">
        <v>28</v>
      </c>
      <c r="V9" s="33" t="s">
        <v>35</v>
      </c>
      <c r="W9" s="32" t="s">
        <v>36</v>
      </c>
    </row>
    <row r="10" s="2" customFormat="1" ht="25" customHeight="1" spans="1:23">
      <c r="A10" s="17"/>
      <c r="B10" s="16">
        <v>5</v>
      </c>
      <c r="C10" s="18">
        <v>25112001070327</v>
      </c>
      <c r="D10" s="19" t="s">
        <v>28</v>
      </c>
      <c r="E10" s="20" t="s">
        <v>29</v>
      </c>
      <c r="F10" s="20" t="s">
        <v>30</v>
      </c>
      <c r="G10" s="19" t="s">
        <v>31</v>
      </c>
      <c r="H10" s="20" t="s">
        <v>32</v>
      </c>
      <c r="I10" s="20">
        <v>120</v>
      </c>
      <c r="J10" s="20" t="s">
        <v>33</v>
      </c>
      <c r="K10" s="20">
        <v>2500</v>
      </c>
      <c r="L10" s="20">
        <v>350</v>
      </c>
      <c r="M10" s="23" t="s">
        <v>34</v>
      </c>
      <c r="N10" s="20">
        <v>49</v>
      </c>
      <c r="O10" s="20">
        <v>48</v>
      </c>
      <c r="P10" s="20">
        <v>1</v>
      </c>
      <c r="Q10" s="30">
        <v>0.63</v>
      </c>
      <c r="R10" s="31">
        <f t="shared" si="0"/>
        <v>75600</v>
      </c>
      <c r="S10" s="22">
        <f t="shared" si="1"/>
        <v>16800</v>
      </c>
      <c r="T10" s="22">
        <f t="shared" si="2"/>
        <v>92400</v>
      </c>
      <c r="U10" s="32" t="s">
        <v>28</v>
      </c>
      <c r="V10" s="33" t="s">
        <v>35</v>
      </c>
      <c r="W10" s="32" t="s">
        <v>36</v>
      </c>
    </row>
    <row r="11" s="2" customFormat="1" ht="25" customHeight="1" spans="1:23">
      <c r="A11" s="17"/>
      <c r="B11" s="16">
        <v>6</v>
      </c>
      <c r="C11" s="18">
        <v>25112001070328</v>
      </c>
      <c r="D11" s="19" t="s">
        <v>28</v>
      </c>
      <c r="E11" s="20" t="s">
        <v>29</v>
      </c>
      <c r="F11" s="20" t="s">
        <v>30</v>
      </c>
      <c r="G11" s="19" t="s">
        <v>31</v>
      </c>
      <c r="H11" s="20" t="s">
        <v>32</v>
      </c>
      <c r="I11" s="20">
        <v>120</v>
      </c>
      <c r="J11" s="20" t="s">
        <v>33</v>
      </c>
      <c r="K11" s="20">
        <v>2500</v>
      </c>
      <c r="L11" s="20">
        <v>350</v>
      </c>
      <c r="M11" s="23" t="s">
        <v>34</v>
      </c>
      <c r="N11" s="20">
        <v>48</v>
      </c>
      <c r="O11" s="20">
        <v>47</v>
      </c>
      <c r="P11" s="20">
        <v>1</v>
      </c>
      <c r="Q11" s="30">
        <v>0.63</v>
      </c>
      <c r="R11" s="31">
        <f t="shared" si="0"/>
        <v>74025</v>
      </c>
      <c r="S11" s="22">
        <f t="shared" si="1"/>
        <v>16450</v>
      </c>
      <c r="T11" s="22">
        <f t="shared" si="2"/>
        <v>90475</v>
      </c>
      <c r="U11" s="32" t="s">
        <v>28</v>
      </c>
      <c r="V11" s="33" t="s">
        <v>35</v>
      </c>
      <c r="W11" s="32" t="s">
        <v>36</v>
      </c>
    </row>
    <row r="12" s="2" customFormat="1" ht="25" customHeight="1" spans="1:23">
      <c r="A12" s="17"/>
      <c r="B12" s="16">
        <v>7</v>
      </c>
      <c r="C12" s="18">
        <v>25112001070329</v>
      </c>
      <c r="D12" s="19" t="s">
        <v>28</v>
      </c>
      <c r="E12" s="20" t="s">
        <v>29</v>
      </c>
      <c r="F12" s="20" t="s">
        <v>30</v>
      </c>
      <c r="G12" s="19" t="s">
        <v>31</v>
      </c>
      <c r="H12" s="20" t="s">
        <v>32</v>
      </c>
      <c r="I12" s="20">
        <v>120</v>
      </c>
      <c r="J12" s="20" t="s">
        <v>33</v>
      </c>
      <c r="K12" s="20">
        <v>2500</v>
      </c>
      <c r="L12" s="20">
        <v>350</v>
      </c>
      <c r="M12" s="23" t="s">
        <v>34</v>
      </c>
      <c r="N12" s="20">
        <v>48</v>
      </c>
      <c r="O12" s="20">
        <v>48</v>
      </c>
      <c r="P12" s="20">
        <v>1</v>
      </c>
      <c r="Q12" s="30">
        <v>0.63</v>
      </c>
      <c r="R12" s="31">
        <f t="shared" si="0"/>
        <v>75600</v>
      </c>
      <c r="S12" s="22">
        <f t="shared" si="1"/>
        <v>16800</v>
      </c>
      <c r="T12" s="22">
        <f t="shared" si="2"/>
        <v>92400</v>
      </c>
      <c r="U12" s="32" t="s">
        <v>28</v>
      </c>
      <c r="V12" s="33" t="s">
        <v>35</v>
      </c>
      <c r="W12" s="32" t="s">
        <v>36</v>
      </c>
    </row>
    <row r="13" s="2" customFormat="1" ht="25" customHeight="1" spans="1:23">
      <c r="A13" s="17"/>
      <c r="B13" s="16">
        <v>8</v>
      </c>
      <c r="C13" s="18">
        <v>25112001070330</v>
      </c>
      <c r="D13" s="19" t="s">
        <v>28</v>
      </c>
      <c r="E13" s="20" t="s">
        <v>29</v>
      </c>
      <c r="F13" s="20" t="s">
        <v>30</v>
      </c>
      <c r="G13" s="19" t="s">
        <v>31</v>
      </c>
      <c r="H13" s="20" t="s">
        <v>32</v>
      </c>
      <c r="I13" s="20">
        <v>120</v>
      </c>
      <c r="J13" s="20" t="s">
        <v>33</v>
      </c>
      <c r="K13" s="20">
        <v>2500</v>
      </c>
      <c r="L13" s="20">
        <v>350</v>
      </c>
      <c r="M13" s="23" t="s">
        <v>34</v>
      </c>
      <c r="N13" s="20">
        <v>48</v>
      </c>
      <c r="O13" s="20">
        <v>47</v>
      </c>
      <c r="P13" s="20">
        <v>1</v>
      </c>
      <c r="Q13" s="30">
        <v>0.63</v>
      </c>
      <c r="R13" s="31">
        <f t="shared" si="0"/>
        <v>74025</v>
      </c>
      <c r="S13" s="22">
        <f t="shared" si="1"/>
        <v>16450</v>
      </c>
      <c r="T13" s="22">
        <f t="shared" si="2"/>
        <v>90475</v>
      </c>
      <c r="U13" s="32" t="s">
        <v>28</v>
      </c>
      <c r="V13" s="33" t="s">
        <v>35</v>
      </c>
      <c r="W13" s="32" t="s">
        <v>36</v>
      </c>
    </row>
    <row r="14" s="2" customFormat="1" ht="25" customHeight="1" spans="1:23">
      <c r="A14" s="17"/>
      <c r="B14" s="16">
        <v>9</v>
      </c>
      <c r="C14" s="18">
        <v>25112001070331</v>
      </c>
      <c r="D14" s="19" t="s">
        <v>28</v>
      </c>
      <c r="E14" s="20" t="s">
        <v>29</v>
      </c>
      <c r="F14" s="20" t="s">
        <v>30</v>
      </c>
      <c r="G14" s="19" t="s">
        <v>31</v>
      </c>
      <c r="H14" s="20" t="s">
        <v>32</v>
      </c>
      <c r="I14" s="20">
        <v>120</v>
      </c>
      <c r="J14" s="20" t="s">
        <v>33</v>
      </c>
      <c r="K14" s="20">
        <v>2500</v>
      </c>
      <c r="L14" s="20">
        <v>350</v>
      </c>
      <c r="M14" s="23" t="s">
        <v>34</v>
      </c>
      <c r="N14" s="20">
        <v>50</v>
      </c>
      <c r="O14" s="20">
        <v>49</v>
      </c>
      <c r="P14" s="20">
        <v>1</v>
      </c>
      <c r="Q14" s="30">
        <v>0.63</v>
      </c>
      <c r="R14" s="31">
        <f t="shared" si="0"/>
        <v>77175</v>
      </c>
      <c r="S14" s="22">
        <f t="shared" si="1"/>
        <v>17150</v>
      </c>
      <c r="T14" s="22">
        <f t="shared" si="2"/>
        <v>94325</v>
      </c>
      <c r="U14" s="32" t="s">
        <v>28</v>
      </c>
      <c r="V14" s="33" t="s">
        <v>35</v>
      </c>
      <c r="W14" s="32" t="s">
        <v>36</v>
      </c>
    </row>
    <row r="15" s="2" customFormat="1" ht="25" customHeight="1" spans="1:23">
      <c r="A15" s="17"/>
      <c r="B15" s="16">
        <v>10</v>
      </c>
      <c r="C15" s="18">
        <v>25112001070332</v>
      </c>
      <c r="D15" s="19" t="s">
        <v>28</v>
      </c>
      <c r="E15" s="20" t="s">
        <v>29</v>
      </c>
      <c r="F15" s="20" t="s">
        <v>30</v>
      </c>
      <c r="G15" s="19" t="s">
        <v>31</v>
      </c>
      <c r="H15" s="20" t="s">
        <v>32</v>
      </c>
      <c r="I15" s="20">
        <v>120</v>
      </c>
      <c r="J15" s="20" t="s">
        <v>33</v>
      </c>
      <c r="K15" s="20">
        <v>2500</v>
      </c>
      <c r="L15" s="20">
        <v>350</v>
      </c>
      <c r="M15" s="23" t="s">
        <v>34</v>
      </c>
      <c r="N15" s="20">
        <v>50</v>
      </c>
      <c r="O15" s="20">
        <v>50</v>
      </c>
      <c r="P15" s="20">
        <v>1</v>
      </c>
      <c r="Q15" s="30">
        <v>0.63</v>
      </c>
      <c r="R15" s="31">
        <f t="shared" si="0"/>
        <v>78750</v>
      </c>
      <c r="S15" s="22">
        <f t="shared" si="1"/>
        <v>17500</v>
      </c>
      <c r="T15" s="22">
        <f t="shared" si="2"/>
        <v>96250</v>
      </c>
      <c r="U15" s="32" t="s">
        <v>28</v>
      </c>
      <c r="V15" s="33" t="s">
        <v>35</v>
      </c>
      <c r="W15" s="32" t="s">
        <v>36</v>
      </c>
    </row>
    <row r="16" s="2" customFormat="1" ht="25" customHeight="1" spans="1:23">
      <c r="A16" s="17"/>
      <c r="B16" s="16">
        <v>11</v>
      </c>
      <c r="C16" s="18">
        <v>25112001070333</v>
      </c>
      <c r="D16" s="19" t="s">
        <v>28</v>
      </c>
      <c r="E16" s="20" t="s">
        <v>29</v>
      </c>
      <c r="F16" s="20" t="s">
        <v>30</v>
      </c>
      <c r="G16" s="19" t="s">
        <v>31</v>
      </c>
      <c r="H16" s="20" t="s">
        <v>32</v>
      </c>
      <c r="I16" s="20">
        <v>120</v>
      </c>
      <c r="J16" s="20" t="s">
        <v>33</v>
      </c>
      <c r="K16" s="20">
        <v>2500</v>
      </c>
      <c r="L16" s="20">
        <v>350</v>
      </c>
      <c r="M16" s="23" t="s">
        <v>34</v>
      </c>
      <c r="N16" s="20">
        <v>50</v>
      </c>
      <c r="O16" s="20">
        <v>50</v>
      </c>
      <c r="P16" s="20">
        <v>1</v>
      </c>
      <c r="Q16" s="30">
        <v>0.63</v>
      </c>
      <c r="R16" s="31">
        <f t="shared" si="0"/>
        <v>78750</v>
      </c>
      <c r="S16" s="22">
        <f t="shared" si="1"/>
        <v>17500</v>
      </c>
      <c r="T16" s="22">
        <f t="shared" si="2"/>
        <v>96250</v>
      </c>
      <c r="U16" s="32" t="s">
        <v>28</v>
      </c>
      <c r="V16" s="33" t="s">
        <v>35</v>
      </c>
      <c r="W16" s="32" t="s">
        <v>36</v>
      </c>
    </row>
    <row r="17" s="2" customFormat="1" ht="25" customHeight="1" spans="1:23">
      <c r="A17" s="21"/>
      <c r="B17" s="16">
        <v>12</v>
      </c>
      <c r="C17" s="18">
        <v>25112001070334</v>
      </c>
      <c r="D17" s="19" t="s">
        <v>28</v>
      </c>
      <c r="E17" s="20" t="s">
        <v>29</v>
      </c>
      <c r="F17" s="20" t="s">
        <v>30</v>
      </c>
      <c r="G17" s="19" t="s">
        <v>31</v>
      </c>
      <c r="H17" s="20" t="s">
        <v>32</v>
      </c>
      <c r="I17" s="20">
        <v>120</v>
      </c>
      <c r="J17" s="20" t="s">
        <v>33</v>
      </c>
      <c r="K17" s="20">
        <v>2500</v>
      </c>
      <c r="L17" s="20">
        <v>350</v>
      </c>
      <c r="M17" s="23" t="s">
        <v>34</v>
      </c>
      <c r="N17" s="20">
        <v>49</v>
      </c>
      <c r="O17" s="20">
        <v>49</v>
      </c>
      <c r="P17" s="20">
        <v>1</v>
      </c>
      <c r="Q17" s="30">
        <v>0.63</v>
      </c>
      <c r="R17" s="31">
        <f t="shared" si="0"/>
        <v>77175</v>
      </c>
      <c r="S17" s="22">
        <f t="shared" si="1"/>
        <v>17150</v>
      </c>
      <c r="T17" s="22">
        <f t="shared" si="2"/>
        <v>94325</v>
      </c>
      <c r="U17" s="32" t="s">
        <v>28</v>
      </c>
      <c r="V17" s="33" t="s">
        <v>35</v>
      </c>
      <c r="W17" s="32" t="s">
        <v>36</v>
      </c>
    </row>
    <row r="18" s="2" customFormat="1" ht="25" customHeight="1" spans="1:23">
      <c r="A18" s="21"/>
      <c r="B18" s="16">
        <v>13</v>
      </c>
      <c r="C18" s="18">
        <v>25112001070336</v>
      </c>
      <c r="D18" s="19" t="s">
        <v>28</v>
      </c>
      <c r="E18" s="20" t="s">
        <v>29</v>
      </c>
      <c r="F18" s="20" t="s">
        <v>30</v>
      </c>
      <c r="G18" s="19" t="s">
        <v>31</v>
      </c>
      <c r="H18" s="20" t="s">
        <v>32</v>
      </c>
      <c r="I18" s="20">
        <v>120</v>
      </c>
      <c r="J18" s="20" t="s">
        <v>33</v>
      </c>
      <c r="K18" s="20">
        <v>2500</v>
      </c>
      <c r="L18" s="20">
        <v>350</v>
      </c>
      <c r="M18" s="23" t="s">
        <v>34</v>
      </c>
      <c r="N18" s="20">
        <v>50</v>
      </c>
      <c r="O18" s="20">
        <v>50</v>
      </c>
      <c r="P18" s="20">
        <v>1</v>
      </c>
      <c r="Q18" s="30">
        <v>0.63</v>
      </c>
      <c r="R18" s="31">
        <f t="shared" si="0"/>
        <v>78750</v>
      </c>
      <c r="S18" s="22">
        <f t="shared" si="1"/>
        <v>17500</v>
      </c>
      <c r="T18" s="22">
        <f t="shared" si="2"/>
        <v>96250</v>
      </c>
      <c r="U18" s="32" t="s">
        <v>28</v>
      </c>
      <c r="V18" s="33" t="s">
        <v>35</v>
      </c>
      <c r="W18" s="32" t="s">
        <v>36</v>
      </c>
    </row>
    <row r="19" s="2" customFormat="1" ht="25" customHeight="1" spans="1:23">
      <c r="A19" s="21"/>
      <c r="B19" s="16">
        <v>14</v>
      </c>
      <c r="C19" s="18">
        <v>25112001070337</v>
      </c>
      <c r="D19" s="19" t="s">
        <v>28</v>
      </c>
      <c r="E19" s="20" t="s">
        <v>29</v>
      </c>
      <c r="F19" s="20" t="s">
        <v>37</v>
      </c>
      <c r="G19" s="19" t="s">
        <v>31</v>
      </c>
      <c r="H19" s="20" t="s">
        <v>32</v>
      </c>
      <c r="I19" s="20">
        <v>120</v>
      </c>
      <c r="J19" s="20" t="s">
        <v>33</v>
      </c>
      <c r="K19" s="20">
        <v>2300</v>
      </c>
      <c r="L19" s="20">
        <v>350</v>
      </c>
      <c r="M19" s="23" t="s">
        <v>34</v>
      </c>
      <c r="N19" s="20">
        <v>48</v>
      </c>
      <c r="O19" s="20">
        <v>46</v>
      </c>
      <c r="P19" s="20">
        <v>1</v>
      </c>
      <c r="Q19" s="30">
        <v>0.63</v>
      </c>
      <c r="R19" s="31">
        <f t="shared" si="0"/>
        <v>66654</v>
      </c>
      <c r="S19" s="22">
        <f t="shared" si="1"/>
        <v>16100</v>
      </c>
      <c r="T19" s="22">
        <f t="shared" si="2"/>
        <v>82754</v>
      </c>
      <c r="U19" s="32" t="s">
        <v>28</v>
      </c>
      <c r="V19" s="33" t="s">
        <v>35</v>
      </c>
      <c r="W19" s="32" t="s">
        <v>36</v>
      </c>
    </row>
    <row r="20" s="2" customFormat="1" ht="25" customHeight="1" spans="1:23">
      <c r="A20" s="21"/>
      <c r="B20" s="16">
        <v>15</v>
      </c>
      <c r="C20" s="18">
        <v>25112001070338</v>
      </c>
      <c r="D20" s="19" t="s">
        <v>28</v>
      </c>
      <c r="E20" s="20" t="s">
        <v>29</v>
      </c>
      <c r="F20" s="20" t="s">
        <v>37</v>
      </c>
      <c r="G20" s="19" t="s">
        <v>31</v>
      </c>
      <c r="H20" s="20" t="s">
        <v>32</v>
      </c>
      <c r="I20" s="20">
        <v>120</v>
      </c>
      <c r="J20" s="20" t="s">
        <v>33</v>
      </c>
      <c r="K20" s="20">
        <v>2300</v>
      </c>
      <c r="L20" s="20">
        <v>350</v>
      </c>
      <c r="M20" s="23" t="s">
        <v>34</v>
      </c>
      <c r="N20" s="20">
        <v>48</v>
      </c>
      <c r="O20" s="20">
        <v>46</v>
      </c>
      <c r="P20" s="20">
        <v>1</v>
      </c>
      <c r="Q20" s="30">
        <v>0.63</v>
      </c>
      <c r="R20" s="31">
        <f t="shared" si="0"/>
        <v>66654</v>
      </c>
      <c r="S20" s="22">
        <f t="shared" si="1"/>
        <v>16100</v>
      </c>
      <c r="T20" s="22">
        <f t="shared" si="2"/>
        <v>82754</v>
      </c>
      <c r="U20" s="32" t="s">
        <v>28</v>
      </c>
      <c r="V20" s="33" t="s">
        <v>35</v>
      </c>
      <c r="W20" s="32" t="s">
        <v>36</v>
      </c>
    </row>
    <row r="21" s="2" customFormat="1" ht="25" customHeight="1" spans="1:23">
      <c r="A21" s="21"/>
      <c r="B21" s="16">
        <v>16</v>
      </c>
      <c r="C21" s="18">
        <v>25112001070339</v>
      </c>
      <c r="D21" s="19" t="s">
        <v>28</v>
      </c>
      <c r="E21" s="20" t="s">
        <v>29</v>
      </c>
      <c r="F21" s="20" t="s">
        <v>37</v>
      </c>
      <c r="G21" s="19" t="s">
        <v>31</v>
      </c>
      <c r="H21" s="20" t="s">
        <v>32</v>
      </c>
      <c r="I21" s="20">
        <v>120</v>
      </c>
      <c r="J21" s="20" t="s">
        <v>33</v>
      </c>
      <c r="K21" s="20">
        <v>2300</v>
      </c>
      <c r="L21" s="20">
        <v>350</v>
      </c>
      <c r="M21" s="23" t="s">
        <v>34</v>
      </c>
      <c r="N21" s="20">
        <v>50</v>
      </c>
      <c r="O21" s="20">
        <v>48</v>
      </c>
      <c r="P21" s="20">
        <v>1</v>
      </c>
      <c r="Q21" s="30">
        <v>0.63</v>
      </c>
      <c r="R21" s="31">
        <f t="shared" si="0"/>
        <v>69552</v>
      </c>
      <c r="S21" s="22">
        <f t="shared" si="1"/>
        <v>16800</v>
      </c>
      <c r="T21" s="22">
        <f t="shared" si="2"/>
        <v>86352</v>
      </c>
      <c r="U21" s="32" t="s">
        <v>28</v>
      </c>
      <c r="V21" s="33" t="s">
        <v>35</v>
      </c>
      <c r="W21" s="32" t="s">
        <v>36</v>
      </c>
    </row>
    <row r="22" s="2" customFormat="1" ht="25" customHeight="1" spans="1:23">
      <c r="A22" s="21"/>
      <c r="B22" s="16">
        <v>17</v>
      </c>
      <c r="C22" s="18">
        <v>25112001070340</v>
      </c>
      <c r="D22" s="19" t="s">
        <v>28</v>
      </c>
      <c r="E22" s="20" t="s">
        <v>29</v>
      </c>
      <c r="F22" s="20" t="s">
        <v>37</v>
      </c>
      <c r="G22" s="19" t="s">
        <v>31</v>
      </c>
      <c r="H22" s="20" t="s">
        <v>32</v>
      </c>
      <c r="I22" s="20">
        <v>120</v>
      </c>
      <c r="J22" s="20" t="s">
        <v>33</v>
      </c>
      <c r="K22" s="20">
        <v>2300</v>
      </c>
      <c r="L22" s="20">
        <v>350</v>
      </c>
      <c r="M22" s="23" t="s">
        <v>34</v>
      </c>
      <c r="N22" s="20">
        <v>50</v>
      </c>
      <c r="O22" s="20">
        <v>49</v>
      </c>
      <c r="P22" s="20">
        <v>1</v>
      </c>
      <c r="Q22" s="30">
        <v>0.63</v>
      </c>
      <c r="R22" s="31">
        <f t="shared" si="0"/>
        <v>71001</v>
      </c>
      <c r="S22" s="22">
        <f t="shared" si="1"/>
        <v>17150</v>
      </c>
      <c r="T22" s="22">
        <f t="shared" si="2"/>
        <v>88151</v>
      </c>
      <c r="U22" s="32" t="s">
        <v>28</v>
      </c>
      <c r="V22" s="33" t="s">
        <v>35</v>
      </c>
      <c r="W22" s="32" t="s">
        <v>36</v>
      </c>
    </row>
    <row r="23" s="2" customFormat="1" ht="25" customHeight="1" spans="1:23">
      <c r="A23" s="21"/>
      <c r="B23" s="16">
        <v>18</v>
      </c>
      <c r="C23" s="18">
        <v>25112001070341</v>
      </c>
      <c r="D23" s="19" t="s">
        <v>28</v>
      </c>
      <c r="E23" s="20" t="s">
        <v>29</v>
      </c>
      <c r="F23" s="20" t="s">
        <v>37</v>
      </c>
      <c r="G23" s="19" t="s">
        <v>31</v>
      </c>
      <c r="H23" s="20" t="s">
        <v>32</v>
      </c>
      <c r="I23" s="20">
        <v>120</v>
      </c>
      <c r="J23" s="20" t="s">
        <v>33</v>
      </c>
      <c r="K23" s="20">
        <v>2300</v>
      </c>
      <c r="L23" s="20">
        <v>350</v>
      </c>
      <c r="M23" s="23" t="s">
        <v>34</v>
      </c>
      <c r="N23" s="20">
        <v>50</v>
      </c>
      <c r="O23" s="20">
        <v>46</v>
      </c>
      <c r="P23" s="20">
        <v>1</v>
      </c>
      <c r="Q23" s="30">
        <v>0.63</v>
      </c>
      <c r="R23" s="31">
        <f t="shared" si="0"/>
        <v>66654</v>
      </c>
      <c r="S23" s="22">
        <f t="shared" si="1"/>
        <v>16100</v>
      </c>
      <c r="T23" s="22">
        <f t="shared" si="2"/>
        <v>82754</v>
      </c>
      <c r="U23" s="32" t="s">
        <v>28</v>
      </c>
      <c r="V23" s="33" t="s">
        <v>35</v>
      </c>
      <c r="W23" s="32" t="s">
        <v>36</v>
      </c>
    </row>
    <row r="24" s="2" customFormat="1" ht="25" customHeight="1" spans="1:23">
      <c r="A24" s="21"/>
      <c r="B24" s="16">
        <v>19</v>
      </c>
      <c r="C24" s="18">
        <v>25112001070342</v>
      </c>
      <c r="D24" s="19" t="s">
        <v>28</v>
      </c>
      <c r="E24" s="20" t="s">
        <v>29</v>
      </c>
      <c r="F24" s="20" t="s">
        <v>37</v>
      </c>
      <c r="G24" s="19" t="s">
        <v>31</v>
      </c>
      <c r="H24" s="20" t="s">
        <v>32</v>
      </c>
      <c r="I24" s="20">
        <v>120</v>
      </c>
      <c r="J24" s="20" t="s">
        <v>33</v>
      </c>
      <c r="K24" s="20">
        <v>2300</v>
      </c>
      <c r="L24" s="20">
        <v>350</v>
      </c>
      <c r="M24" s="23" t="s">
        <v>34</v>
      </c>
      <c r="N24" s="20">
        <v>49</v>
      </c>
      <c r="O24" s="20">
        <v>48</v>
      </c>
      <c r="P24" s="20">
        <v>1</v>
      </c>
      <c r="Q24" s="30">
        <v>0.63</v>
      </c>
      <c r="R24" s="31">
        <f t="shared" si="0"/>
        <v>69552</v>
      </c>
      <c r="S24" s="22">
        <f t="shared" si="1"/>
        <v>16800</v>
      </c>
      <c r="T24" s="22">
        <f t="shared" si="2"/>
        <v>86352</v>
      </c>
      <c r="U24" s="32" t="s">
        <v>28</v>
      </c>
      <c r="V24" s="33" t="s">
        <v>35</v>
      </c>
      <c r="W24" s="32" t="s">
        <v>36</v>
      </c>
    </row>
    <row r="25" s="2" customFormat="1" ht="25" customHeight="1" spans="1:23">
      <c r="A25" s="21"/>
      <c r="B25" s="16">
        <v>20</v>
      </c>
      <c r="C25" s="18">
        <v>25112001070343</v>
      </c>
      <c r="D25" s="19" t="s">
        <v>28</v>
      </c>
      <c r="E25" s="20" t="s">
        <v>29</v>
      </c>
      <c r="F25" s="20" t="s">
        <v>37</v>
      </c>
      <c r="G25" s="19" t="s">
        <v>31</v>
      </c>
      <c r="H25" s="20" t="s">
        <v>32</v>
      </c>
      <c r="I25" s="20">
        <v>120</v>
      </c>
      <c r="J25" s="20" t="s">
        <v>33</v>
      </c>
      <c r="K25" s="20">
        <v>2300</v>
      </c>
      <c r="L25" s="20">
        <v>350</v>
      </c>
      <c r="M25" s="23" t="s">
        <v>34</v>
      </c>
      <c r="N25" s="20">
        <v>49</v>
      </c>
      <c r="O25" s="20">
        <v>49</v>
      </c>
      <c r="P25" s="20">
        <v>1</v>
      </c>
      <c r="Q25" s="30">
        <v>0.63</v>
      </c>
      <c r="R25" s="31">
        <f t="shared" si="0"/>
        <v>71001</v>
      </c>
      <c r="S25" s="22">
        <f t="shared" si="1"/>
        <v>17150</v>
      </c>
      <c r="T25" s="22">
        <f t="shared" si="2"/>
        <v>88151</v>
      </c>
      <c r="U25" s="32" t="s">
        <v>28</v>
      </c>
      <c r="V25" s="33" t="s">
        <v>35</v>
      </c>
      <c r="W25" s="32" t="s">
        <v>36</v>
      </c>
    </row>
    <row r="26" s="2" customFormat="1" ht="25" customHeight="1" spans="1:23">
      <c r="A26" s="21"/>
      <c r="B26" s="16">
        <v>21</v>
      </c>
      <c r="C26" s="18">
        <v>25112001070344</v>
      </c>
      <c r="D26" s="19" t="s">
        <v>28</v>
      </c>
      <c r="E26" s="20" t="s">
        <v>29</v>
      </c>
      <c r="F26" s="20" t="s">
        <v>37</v>
      </c>
      <c r="G26" s="19" t="s">
        <v>31</v>
      </c>
      <c r="H26" s="20" t="s">
        <v>32</v>
      </c>
      <c r="I26" s="20">
        <v>120</v>
      </c>
      <c r="J26" s="20" t="s">
        <v>33</v>
      </c>
      <c r="K26" s="20">
        <v>2300</v>
      </c>
      <c r="L26" s="20">
        <v>350</v>
      </c>
      <c r="M26" s="23" t="s">
        <v>34</v>
      </c>
      <c r="N26" s="20">
        <v>40</v>
      </c>
      <c r="O26" s="20">
        <v>40</v>
      </c>
      <c r="P26" s="20">
        <v>1</v>
      </c>
      <c r="Q26" s="30">
        <v>0.63</v>
      </c>
      <c r="R26" s="31">
        <f t="shared" si="0"/>
        <v>57960</v>
      </c>
      <c r="S26" s="22">
        <f t="shared" si="1"/>
        <v>14000</v>
      </c>
      <c r="T26" s="22">
        <f t="shared" si="2"/>
        <v>71960</v>
      </c>
      <c r="U26" s="32" t="s">
        <v>28</v>
      </c>
      <c r="V26" s="33" t="s">
        <v>35</v>
      </c>
      <c r="W26" s="32" t="s">
        <v>36</v>
      </c>
    </row>
    <row r="27" s="2" customFormat="1" ht="25" customHeight="1" spans="1:23">
      <c r="A27" s="21"/>
      <c r="B27" s="16">
        <v>22</v>
      </c>
      <c r="C27" s="18">
        <v>25112001070345</v>
      </c>
      <c r="D27" s="19" t="s">
        <v>28</v>
      </c>
      <c r="E27" s="20" t="s">
        <v>29</v>
      </c>
      <c r="F27" s="20" t="s">
        <v>37</v>
      </c>
      <c r="G27" s="19" t="s">
        <v>31</v>
      </c>
      <c r="H27" s="20" t="s">
        <v>32</v>
      </c>
      <c r="I27" s="20">
        <v>120</v>
      </c>
      <c r="J27" s="20" t="s">
        <v>33</v>
      </c>
      <c r="K27" s="20">
        <v>2300</v>
      </c>
      <c r="L27" s="20">
        <v>350</v>
      </c>
      <c r="M27" s="23" t="s">
        <v>34</v>
      </c>
      <c r="N27" s="20">
        <v>49</v>
      </c>
      <c r="O27" s="20">
        <v>48</v>
      </c>
      <c r="P27" s="20">
        <v>1</v>
      </c>
      <c r="Q27" s="30">
        <v>0.63</v>
      </c>
      <c r="R27" s="31">
        <f t="shared" si="0"/>
        <v>69552</v>
      </c>
      <c r="S27" s="22">
        <f t="shared" si="1"/>
        <v>16800</v>
      </c>
      <c r="T27" s="22">
        <f t="shared" si="2"/>
        <v>86352</v>
      </c>
      <c r="U27" s="32" t="s">
        <v>28</v>
      </c>
      <c r="V27" s="33" t="s">
        <v>35</v>
      </c>
      <c r="W27" s="32" t="s">
        <v>36</v>
      </c>
    </row>
    <row r="28" s="2" customFormat="1" ht="25" customHeight="1" spans="1:23">
      <c r="A28" s="21"/>
      <c r="B28" s="16">
        <v>23</v>
      </c>
      <c r="C28" s="18">
        <v>25112001070346</v>
      </c>
      <c r="D28" s="19" t="s">
        <v>28</v>
      </c>
      <c r="E28" s="20" t="s">
        <v>29</v>
      </c>
      <c r="F28" s="20" t="s">
        <v>37</v>
      </c>
      <c r="G28" s="19" t="s">
        <v>31</v>
      </c>
      <c r="H28" s="20" t="s">
        <v>32</v>
      </c>
      <c r="I28" s="20">
        <v>120</v>
      </c>
      <c r="J28" s="20" t="s">
        <v>33</v>
      </c>
      <c r="K28" s="20">
        <v>2300</v>
      </c>
      <c r="L28" s="20">
        <v>350</v>
      </c>
      <c r="M28" s="23" t="s">
        <v>34</v>
      </c>
      <c r="N28" s="20">
        <v>46</v>
      </c>
      <c r="O28" s="20">
        <v>45</v>
      </c>
      <c r="P28" s="20">
        <v>1</v>
      </c>
      <c r="Q28" s="30">
        <v>0.63</v>
      </c>
      <c r="R28" s="31">
        <f t="shared" si="0"/>
        <v>65205</v>
      </c>
      <c r="S28" s="22">
        <f t="shared" si="1"/>
        <v>15750</v>
      </c>
      <c r="T28" s="22">
        <f t="shared" si="2"/>
        <v>80955</v>
      </c>
      <c r="U28" s="32" t="s">
        <v>28</v>
      </c>
      <c r="V28" s="33" t="s">
        <v>35</v>
      </c>
      <c r="W28" s="32" t="s">
        <v>36</v>
      </c>
    </row>
    <row r="29" s="2" customFormat="1" ht="25" customHeight="1" spans="1:23">
      <c r="A29" s="21"/>
      <c r="B29" s="16">
        <v>24</v>
      </c>
      <c r="C29" s="18">
        <v>25112001070347</v>
      </c>
      <c r="D29" s="19" t="s">
        <v>28</v>
      </c>
      <c r="E29" s="20" t="s">
        <v>29</v>
      </c>
      <c r="F29" s="20" t="s">
        <v>37</v>
      </c>
      <c r="G29" s="19" t="s">
        <v>31</v>
      </c>
      <c r="H29" s="20" t="s">
        <v>32</v>
      </c>
      <c r="I29" s="20">
        <v>120</v>
      </c>
      <c r="J29" s="20" t="s">
        <v>33</v>
      </c>
      <c r="K29" s="20">
        <v>2300</v>
      </c>
      <c r="L29" s="20">
        <v>350</v>
      </c>
      <c r="M29" s="23" t="s">
        <v>34</v>
      </c>
      <c r="N29" s="20">
        <v>50</v>
      </c>
      <c r="O29" s="20">
        <v>47</v>
      </c>
      <c r="P29" s="20">
        <v>1</v>
      </c>
      <c r="Q29" s="30">
        <v>0.63</v>
      </c>
      <c r="R29" s="31">
        <f t="shared" si="0"/>
        <v>68103</v>
      </c>
      <c r="S29" s="22">
        <f t="shared" si="1"/>
        <v>16450</v>
      </c>
      <c r="T29" s="22">
        <f t="shared" si="2"/>
        <v>84553</v>
      </c>
      <c r="U29" s="32" t="s">
        <v>28</v>
      </c>
      <c r="V29" s="33" t="s">
        <v>35</v>
      </c>
      <c r="W29" s="32" t="s">
        <v>36</v>
      </c>
    </row>
    <row r="30" s="2" customFormat="1" ht="25" customHeight="1" spans="1:23">
      <c r="A30" s="21"/>
      <c r="B30" s="16">
        <v>25</v>
      </c>
      <c r="C30" s="18">
        <v>25112001070348</v>
      </c>
      <c r="D30" s="19" t="s">
        <v>28</v>
      </c>
      <c r="E30" s="20" t="s">
        <v>29</v>
      </c>
      <c r="F30" s="20" t="s">
        <v>37</v>
      </c>
      <c r="G30" s="19" t="s">
        <v>31</v>
      </c>
      <c r="H30" s="20" t="s">
        <v>32</v>
      </c>
      <c r="I30" s="20">
        <v>120</v>
      </c>
      <c r="J30" s="20" t="s">
        <v>33</v>
      </c>
      <c r="K30" s="20">
        <v>2300</v>
      </c>
      <c r="L30" s="20">
        <v>350</v>
      </c>
      <c r="M30" s="23" t="s">
        <v>34</v>
      </c>
      <c r="N30" s="20">
        <v>49</v>
      </c>
      <c r="O30" s="20">
        <v>48</v>
      </c>
      <c r="P30" s="20">
        <v>1</v>
      </c>
      <c r="Q30" s="30">
        <v>0.63</v>
      </c>
      <c r="R30" s="31">
        <f t="shared" si="0"/>
        <v>69552</v>
      </c>
      <c r="S30" s="22">
        <f t="shared" si="1"/>
        <v>16800</v>
      </c>
      <c r="T30" s="22">
        <f t="shared" si="2"/>
        <v>86352</v>
      </c>
      <c r="U30" s="32" t="s">
        <v>28</v>
      </c>
      <c r="V30" s="33" t="s">
        <v>35</v>
      </c>
      <c r="W30" s="32" t="s">
        <v>36</v>
      </c>
    </row>
    <row r="31" s="2" customFormat="1" ht="25" customHeight="1" spans="1:23">
      <c r="A31" s="21"/>
      <c r="B31" s="16">
        <v>26</v>
      </c>
      <c r="C31" s="18">
        <v>25112001070349</v>
      </c>
      <c r="D31" s="19" t="s">
        <v>28</v>
      </c>
      <c r="E31" s="20" t="s">
        <v>29</v>
      </c>
      <c r="F31" s="20" t="s">
        <v>37</v>
      </c>
      <c r="G31" s="19" t="s">
        <v>31</v>
      </c>
      <c r="H31" s="20" t="s">
        <v>32</v>
      </c>
      <c r="I31" s="20">
        <v>120</v>
      </c>
      <c r="J31" s="20" t="s">
        <v>33</v>
      </c>
      <c r="K31" s="20">
        <v>2300</v>
      </c>
      <c r="L31" s="20">
        <v>350</v>
      </c>
      <c r="M31" s="23" t="s">
        <v>34</v>
      </c>
      <c r="N31" s="20">
        <v>50</v>
      </c>
      <c r="O31" s="20">
        <v>50</v>
      </c>
      <c r="P31" s="20">
        <v>1</v>
      </c>
      <c r="Q31" s="30">
        <v>0.63</v>
      </c>
      <c r="R31" s="31">
        <f t="shared" si="0"/>
        <v>72450</v>
      </c>
      <c r="S31" s="22">
        <f t="shared" si="1"/>
        <v>17500</v>
      </c>
      <c r="T31" s="22">
        <f t="shared" si="2"/>
        <v>89950</v>
      </c>
      <c r="U31" s="32" t="s">
        <v>28</v>
      </c>
      <c r="V31" s="33" t="s">
        <v>35</v>
      </c>
      <c r="W31" s="32" t="s">
        <v>36</v>
      </c>
    </row>
    <row r="32" s="2" customFormat="1" ht="25" customHeight="1" spans="1:23">
      <c r="A32" s="21"/>
      <c r="B32" s="16">
        <v>27</v>
      </c>
      <c r="C32" s="18">
        <v>25112001070350</v>
      </c>
      <c r="D32" s="19" t="s">
        <v>28</v>
      </c>
      <c r="E32" s="20" t="s">
        <v>29</v>
      </c>
      <c r="F32" s="20" t="s">
        <v>37</v>
      </c>
      <c r="G32" s="19" t="s">
        <v>31</v>
      </c>
      <c r="H32" s="20" t="s">
        <v>32</v>
      </c>
      <c r="I32" s="20">
        <v>120</v>
      </c>
      <c r="J32" s="20" t="s">
        <v>33</v>
      </c>
      <c r="K32" s="20">
        <v>2300</v>
      </c>
      <c r="L32" s="20">
        <v>350</v>
      </c>
      <c r="M32" s="23" t="s">
        <v>34</v>
      </c>
      <c r="N32" s="20">
        <v>37</v>
      </c>
      <c r="O32" s="20">
        <v>37</v>
      </c>
      <c r="P32" s="20">
        <v>1</v>
      </c>
      <c r="Q32" s="30">
        <v>0.63</v>
      </c>
      <c r="R32" s="31">
        <f t="shared" si="0"/>
        <v>53613</v>
      </c>
      <c r="S32" s="22">
        <f t="shared" si="1"/>
        <v>12950</v>
      </c>
      <c r="T32" s="22">
        <f t="shared" si="2"/>
        <v>66563</v>
      </c>
      <c r="U32" s="32" t="s">
        <v>28</v>
      </c>
      <c r="V32" s="33" t="s">
        <v>35</v>
      </c>
      <c r="W32" s="32" t="s">
        <v>36</v>
      </c>
    </row>
    <row r="33" s="2" customFormat="1" ht="25" customHeight="1" spans="1:23">
      <c r="A33" s="21"/>
      <c r="B33" s="16">
        <v>28</v>
      </c>
      <c r="C33" s="18">
        <v>25112001070351</v>
      </c>
      <c r="D33" s="19" t="s">
        <v>28</v>
      </c>
      <c r="E33" s="20" t="s">
        <v>29</v>
      </c>
      <c r="F33" s="20" t="s">
        <v>38</v>
      </c>
      <c r="G33" s="19" t="s">
        <v>39</v>
      </c>
      <c r="H33" s="20" t="s">
        <v>32</v>
      </c>
      <c r="I33" s="20">
        <v>120</v>
      </c>
      <c r="J33" s="20" t="s">
        <v>33</v>
      </c>
      <c r="K33" s="20">
        <v>1750</v>
      </c>
      <c r="L33" s="20">
        <v>260</v>
      </c>
      <c r="M33" s="23" t="s">
        <v>34</v>
      </c>
      <c r="N33" s="20">
        <v>47</v>
      </c>
      <c r="O33" s="20">
        <v>42</v>
      </c>
      <c r="P33" s="20">
        <v>1</v>
      </c>
      <c r="Q33" s="30">
        <v>0.56</v>
      </c>
      <c r="R33" s="31">
        <f t="shared" si="0"/>
        <v>41160</v>
      </c>
      <c r="S33" s="22">
        <f t="shared" si="1"/>
        <v>10920</v>
      </c>
      <c r="T33" s="22">
        <f t="shared" si="2"/>
        <v>52080</v>
      </c>
      <c r="U33" s="32" t="s">
        <v>28</v>
      </c>
      <c r="V33" s="33" t="s">
        <v>35</v>
      </c>
      <c r="W33" s="32" t="s">
        <v>36</v>
      </c>
    </row>
    <row r="34" s="2" customFormat="1" ht="25" customHeight="1" spans="1:23">
      <c r="A34" s="21"/>
      <c r="B34" s="16">
        <v>29</v>
      </c>
      <c r="C34" s="18">
        <v>25112001070355</v>
      </c>
      <c r="D34" s="19" t="s">
        <v>28</v>
      </c>
      <c r="E34" s="20" t="s">
        <v>29</v>
      </c>
      <c r="F34" s="20" t="s">
        <v>38</v>
      </c>
      <c r="G34" s="19" t="s">
        <v>39</v>
      </c>
      <c r="H34" s="20" t="s">
        <v>32</v>
      </c>
      <c r="I34" s="20">
        <v>120</v>
      </c>
      <c r="J34" s="20" t="s">
        <v>33</v>
      </c>
      <c r="K34" s="20">
        <v>1750</v>
      </c>
      <c r="L34" s="20">
        <v>260</v>
      </c>
      <c r="M34" s="23" t="s">
        <v>34</v>
      </c>
      <c r="N34" s="20">
        <v>48</v>
      </c>
      <c r="O34" s="20">
        <v>38</v>
      </c>
      <c r="P34" s="20">
        <v>1</v>
      </c>
      <c r="Q34" s="30">
        <v>0.56</v>
      </c>
      <c r="R34" s="31">
        <f t="shared" si="0"/>
        <v>37240</v>
      </c>
      <c r="S34" s="22">
        <f t="shared" si="1"/>
        <v>9880</v>
      </c>
      <c r="T34" s="22">
        <f t="shared" si="2"/>
        <v>47120</v>
      </c>
      <c r="U34" s="32" t="s">
        <v>28</v>
      </c>
      <c r="V34" s="33" t="s">
        <v>35</v>
      </c>
      <c r="W34" s="32" t="s">
        <v>36</v>
      </c>
    </row>
    <row r="35" s="2" customFormat="1" ht="25" customHeight="1" spans="1:23">
      <c r="A35" s="21"/>
      <c r="B35" s="16">
        <v>30</v>
      </c>
      <c r="C35" s="18">
        <v>25112001070356</v>
      </c>
      <c r="D35" s="19" t="s">
        <v>28</v>
      </c>
      <c r="E35" s="20" t="s">
        <v>29</v>
      </c>
      <c r="F35" s="20" t="s">
        <v>38</v>
      </c>
      <c r="G35" s="19" t="s">
        <v>39</v>
      </c>
      <c r="H35" s="20" t="s">
        <v>32</v>
      </c>
      <c r="I35" s="20">
        <v>120</v>
      </c>
      <c r="J35" s="20" t="s">
        <v>33</v>
      </c>
      <c r="K35" s="20">
        <v>1750</v>
      </c>
      <c r="L35" s="20">
        <v>260</v>
      </c>
      <c r="M35" s="23" t="s">
        <v>34</v>
      </c>
      <c r="N35" s="20">
        <v>43</v>
      </c>
      <c r="O35" s="20">
        <v>38</v>
      </c>
      <c r="P35" s="20">
        <v>1</v>
      </c>
      <c r="Q35" s="30">
        <v>0.56</v>
      </c>
      <c r="R35" s="31">
        <f t="shared" si="0"/>
        <v>37240</v>
      </c>
      <c r="S35" s="22">
        <f t="shared" si="1"/>
        <v>9880</v>
      </c>
      <c r="T35" s="22">
        <f t="shared" si="2"/>
        <v>47120</v>
      </c>
      <c r="U35" s="32" t="s">
        <v>28</v>
      </c>
      <c r="V35" s="33" t="s">
        <v>35</v>
      </c>
      <c r="W35" s="32" t="s">
        <v>36</v>
      </c>
    </row>
    <row r="36" s="2" customFormat="1" ht="25" customHeight="1" spans="1:23">
      <c r="A36" s="21"/>
      <c r="B36" s="16">
        <v>31</v>
      </c>
      <c r="C36" s="18">
        <v>25112001070357</v>
      </c>
      <c r="D36" s="19" t="s">
        <v>28</v>
      </c>
      <c r="E36" s="20" t="s">
        <v>29</v>
      </c>
      <c r="F36" s="20" t="s">
        <v>38</v>
      </c>
      <c r="G36" s="19" t="s">
        <v>39</v>
      </c>
      <c r="H36" s="20" t="s">
        <v>32</v>
      </c>
      <c r="I36" s="20">
        <v>120</v>
      </c>
      <c r="J36" s="20" t="s">
        <v>33</v>
      </c>
      <c r="K36" s="20">
        <v>1750</v>
      </c>
      <c r="L36" s="20">
        <v>260</v>
      </c>
      <c r="M36" s="23" t="s">
        <v>34</v>
      </c>
      <c r="N36" s="20">
        <v>46</v>
      </c>
      <c r="O36" s="20">
        <v>44</v>
      </c>
      <c r="P36" s="20">
        <v>1</v>
      </c>
      <c r="Q36" s="30">
        <v>0.56</v>
      </c>
      <c r="R36" s="31">
        <f t="shared" si="0"/>
        <v>43120</v>
      </c>
      <c r="S36" s="22">
        <f t="shared" si="1"/>
        <v>11440</v>
      </c>
      <c r="T36" s="22">
        <f t="shared" si="2"/>
        <v>54560</v>
      </c>
      <c r="U36" s="32" t="s">
        <v>28</v>
      </c>
      <c r="V36" s="33" t="s">
        <v>35</v>
      </c>
      <c r="W36" s="32" t="s">
        <v>36</v>
      </c>
    </row>
    <row r="37" s="2" customFormat="1" ht="25" customHeight="1" spans="1:23">
      <c r="A37" s="21"/>
      <c r="B37" s="16">
        <v>32</v>
      </c>
      <c r="C37" s="18">
        <v>25112001070358</v>
      </c>
      <c r="D37" s="19" t="s">
        <v>28</v>
      </c>
      <c r="E37" s="20" t="s">
        <v>29</v>
      </c>
      <c r="F37" s="20" t="s">
        <v>38</v>
      </c>
      <c r="G37" s="19" t="s">
        <v>39</v>
      </c>
      <c r="H37" s="20" t="s">
        <v>32</v>
      </c>
      <c r="I37" s="20">
        <v>120</v>
      </c>
      <c r="J37" s="20" t="s">
        <v>33</v>
      </c>
      <c r="K37" s="20">
        <v>1750</v>
      </c>
      <c r="L37" s="20">
        <v>260</v>
      </c>
      <c r="M37" s="23" t="s">
        <v>34</v>
      </c>
      <c r="N37" s="20">
        <v>44</v>
      </c>
      <c r="O37" s="20">
        <v>39</v>
      </c>
      <c r="P37" s="20">
        <v>1</v>
      </c>
      <c r="Q37" s="30">
        <v>0.56</v>
      </c>
      <c r="R37" s="31">
        <f t="shared" si="0"/>
        <v>38220</v>
      </c>
      <c r="S37" s="22">
        <f t="shared" si="1"/>
        <v>10140</v>
      </c>
      <c r="T37" s="22">
        <f t="shared" si="2"/>
        <v>48360</v>
      </c>
      <c r="U37" s="32" t="s">
        <v>28</v>
      </c>
      <c r="V37" s="33" t="s">
        <v>35</v>
      </c>
      <c r="W37" s="32" t="s">
        <v>36</v>
      </c>
    </row>
    <row r="38" s="2" customFormat="1" ht="25" customHeight="1" spans="1:23">
      <c r="A38" s="21"/>
      <c r="B38" s="16">
        <v>33</v>
      </c>
      <c r="C38" s="18">
        <v>25112001070364</v>
      </c>
      <c r="D38" s="19" t="s">
        <v>28</v>
      </c>
      <c r="E38" s="20" t="s">
        <v>29</v>
      </c>
      <c r="F38" s="20" t="s">
        <v>30</v>
      </c>
      <c r="G38" s="19" t="s">
        <v>31</v>
      </c>
      <c r="H38" s="20" t="s">
        <v>32</v>
      </c>
      <c r="I38" s="20">
        <v>120</v>
      </c>
      <c r="J38" s="20" t="s">
        <v>33</v>
      </c>
      <c r="K38" s="20">
        <v>2500</v>
      </c>
      <c r="L38" s="20">
        <v>350</v>
      </c>
      <c r="M38" s="23" t="s">
        <v>34</v>
      </c>
      <c r="N38" s="20">
        <v>49</v>
      </c>
      <c r="O38" s="20">
        <v>49</v>
      </c>
      <c r="P38" s="20">
        <v>1</v>
      </c>
      <c r="Q38" s="30">
        <v>0.63</v>
      </c>
      <c r="R38" s="31">
        <f t="shared" si="0"/>
        <v>77175</v>
      </c>
      <c r="S38" s="22">
        <f t="shared" si="1"/>
        <v>17150</v>
      </c>
      <c r="T38" s="22">
        <f t="shared" si="2"/>
        <v>94325</v>
      </c>
      <c r="U38" s="32" t="s">
        <v>28</v>
      </c>
      <c r="V38" s="33" t="s">
        <v>35</v>
      </c>
      <c r="W38" s="32" t="s">
        <v>36</v>
      </c>
    </row>
  </sheetData>
  <autoFilter xmlns:etc="http://www.wps.cn/officeDocument/2017/etCustomData" ref="A4:XFD38" etc:filterBottomFollowUsedRange="0">
    <extLst/>
  </autoFilter>
  <mergeCells count="23">
    <mergeCell ref="B1:W1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P3:P4"/>
    <mergeCell ref="Q3:Q4"/>
    <mergeCell ref="R3:R4"/>
    <mergeCell ref="S3:S4"/>
    <mergeCell ref="T3:T4"/>
    <mergeCell ref="U3:U4"/>
    <mergeCell ref="V3:V4"/>
    <mergeCell ref="W3:W4"/>
  </mergeCells>
  <printOptions horizontalCentered="1"/>
  <pageMargins left="0.354166666666667" right="0.196527777777778" top="0.747916666666667" bottom="0.747916666666667" header="0.511805555555556" footer="0.511805555555556"/>
  <pageSetup paperSize="9" scale="52" fitToHeight="0" orientation="landscape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Shiro</cp:lastModifiedBy>
  <dcterms:created xsi:type="dcterms:W3CDTF">2018-08-07T11:28:00Z</dcterms:created>
  <dcterms:modified xsi:type="dcterms:W3CDTF">2025-10-15T09:12:34Z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475909D57D37DB9F7817AE652865C30B</vt:lpwstr>
  </property>
</Properties>
</file>